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bookViews>
  <sheets>
    <sheet name="2025年项目库（总表）" sheetId="7" r:id="rId1"/>
    <sheet name="2025年项目库（附件1新增）" sheetId="15" r:id="rId2"/>
    <sheet name="2025年项目库（附件2调减出库）" sheetId="16" r:id="rId3"/>
    <sheet name="2025年项目库（附件3项目库）" sheetId="17" r:id="rId4"/>
    <sheet name="Sheet1" sheetId="11" r:id="rId5"/>
  </sheets>
  <definedNames>
    <definedName name="_xlnm._FilterDatabase" localSheetId="0" hidden="1">'2025年项目库（总表）'!$A$5:$GP$736</definedName>
    <definedName name="_xlnm._FilterDatabase" localSheetId="1" hidden="1">'2025年项目库（附件1新增）'!$A$7:$AR$171</definedName>
    <definedName name="_xlnm._FilterDatabase" localSheetId="2" hidden="1">'2025年项目库（附件2调减出库）'!$A$7:$AR$45</definedName>
    <definedName name="_xlnm._FilterDatabase" localSheetId="3" hidden="1">'2025年项目库（附件3项目库）'!$A$7:$AR$709</definedName>
    <definedName name="_xlnm.Print_Area" localSheetId="0">'2025年项目库（总表）'!$A:$AA</definedName>
    <definedName name="_xlnm.Print_Titles" localSheetId="0">'2025年项目库（总表）'!$3:$5</definedName>
    <definedName name="_xlnm.Print_Area" localSheetId="1">'2025年项目库（附件1新增）'!$A:$AA</definedName>
    <definedName name="_xlnm.Print_Titles" localSheetId="1">'2025年项目库（附件1新增）'!$4:$6</definedName>
    <definedName name="_xlnm.Print_Area" localSheetId="2">'2025年项目库（附件2调减出库）'!$A:$AA</definedName>
    <definedName name="_xlnm.Print_Titles" localSheetId="2">'2025年项目库（附件2调减出库）'!$4:$6</definedName>
    <definedName name="_xlnm.Print_Area" localSheetId="3">'2025年项目库（附件3项目库）'!$A:$AA</definedName>
    <definedName name="_xlnm.Print_Titles" localSheetId="3">'2025年项目库（附件3项目库）'!$4:$7</definedName>
  </definedNames>
  <calcPr calcId="191029" fullCalcOn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<sst xmlns="http://schemas.openxmlformats.org/spreadsheetml/2006/main" count="33469" uniqueCount="3294">
  <si>
    <t>会泽县2025年度巩固拓展脱贫攻坚成果和乡村振兴项目库</t>
  </si>
  <si>
    <t>序号</t>
  </si>
  <si>
    <t>项目类型</t>
  </si>
  <si>
    <t>二级项目类型</t>
  </si>
  <si>
    <t>项目子类型</t>
  </si>
  <si>
    <t>项目名称</t>
  </si>
  <si>
    <t>项目地点</t>
  </si>
  <si>
    <t>建设
性质</t>
  </si>
  <si>
    <t>项目概要及建设主要内容</t>
  </si>
  <si>
    <t>项目概算总投资（万元）</t>
  </si>
  <si>
    <t>项目绩效目标
（总体目标）</t>
  </si>
  <si>
    <t>联农带农机制</t>
  </si>
  <si>
    <t>预计受益人数</t>
  </si>
  <si>
    <t>是否到户项目</t>
  </si>
  <si>
    <t>是否易地搬迁后扶项目</t>
  </si>
  <si>
    <t>是否劳动密集型产业</t>
  </si>
  <si>
    <t>项目主管部门</t>
  </si>
  <si>
    <t>项目实施单位</t>
  </si>
  <si>
    <t>项目
负责人</t>
  </si>
  <si>
    <t>联系电话</t>
  </si>
  <si>
    <t>是否纳入年度实施计划</t>
  </si>
  <si>
    <t>项目计划开工时间</t>
  </si>
  <si>
    <t>项目计划完工时间</t>
  </si>
  <si>
    <t>备注</t>
  </si>
  <si>
    <t>安排情况</t>
  </si>
  <si>
    <t>项目库调整情况(“年初入库”、“新增入库”、“调减出库”）</t>
  </si>
  <si>
    <t>标级</t>
  </si>
  <si>
    <t>资金安排情况</t>
  </si>
  <si>
    <t>原上报入库项目概算总投资（万元）</t>
  </si>
  <si>
    <t>第一次调整概算总投资（万元）</t>
  </si>
  <si>
    <t>乡(镇)</t>
  </si>
  <si>
    <t>村(社区)</t>
  </si>
  <si>
    <t>小计</t>
  </si>
  <si>
    <t>财政衔接资金</t>
  </si>
  <si>
    <t>其他
资金</t>
  </si>
  <si>
    <t>中央资金</t>
  </si>
  <si>
    <t>省级资金</t>
  </si>
  <si>
    <t>中央</t>
  </si>
  <si>
    <t>省级</t>
  </si>
  <si>
    <t>合计</t>
  </si>
  <si>
    <t>一、产业项目小计</t>
  </si>
  <si>
    <t>标题</t>
  </si>
  <si>
    <t>产业发展</t>
  </si>
  <si>
    <t>金融保险配套项目</t>
  </si>
  <si>
    <t>小额信贷贴息</t>
  </si>
  <si>
    <t>会泽县2025年脱贫人口小额信贷贴息</t>
  </si>
  <si>
    <t>25个乡（镇、街道）</t>
  </si>
  <si>
    <t>362个村（社区）</t>
  </si>
  <si>
    <t>新建</t>
  </si>
  <si>
    <t>计划新增发放脱贫人口小额信贷4000户20000万元，并对2022-2024年所发放的14221户71119万元存量贷款进行贴息，贷款利率执行1年期贷款市场报价利率（LPR），规划财政贴息资金3265.84万元。</t>
  </si>
  <si>
    <t>通过新增发放脱贫人口小额信贷4000户20000万元，并对2022-2024年所发放的14221户71119万元存量贷款进行贴息，有效支持18221户脱贫户（含监测户）发展生产和开展经营，户均增收4000元以上。</t>
  </si>
  <si>
    <t>发展生产和开展经营</t>
  </si>
  <si>
    <t>是</t>
  </si>
  <si>
    <t>否</t>
  </si>
  <si>
    <t>会泽县农业农村局(小额)</t>
  </si>
  <si>
    <t>王锐</t>
  </si>
  <si>
    <t>13887445111</t>
  </si>
  <si>
    <t>第一批中央（进共享文档）</t>
  </si>
  <si>
    <t>年初入库</t>
  </si>
  <si>
    <t>产业</t>
  </si>
  <si>
    <t>无需提级</t>
  </si>
  <si>
    <t>小额信贷风险补偿金项目</t>
  </si>
  <si>
    <t>会泽县2025年脱贫人口小额信贷风险补偿金</t>
  </si>
  <si>
    <t>根据《云南银保监局、云南省财政厅、中国人民银行昆明中心支行、云南省人民政府扶贫开发办公室转发&lt;中国银保监会、财政部、中国人民银行、国家乡村振兴局关于深入扎实做好过渡期脱贫人口小额信贷工作的通知&gt;的通知》（云银保监发〔2021〕6号）、《国家金融监督管理总局云南监管局、云南省乡村振兴局、云南省财政厅关于进一步提升脱贫人口小额信贷工作质效的通知》（云金发〔2023〕1号）、《曲靖市人民政府办公室关于推进脱贫人口小额信贷持续健康发展的通知》（曲政办发〔2022〕80号）等要求，依据贷款余额，按1∶10放贷倍数及时安排补齐风险补偿金，进一步调动承贷银行发放脱贫人口小额信贷的积极性，全面提高脱贫户（含监测户）获贷率和受益面，有效支持脱贫户（含监测对象）发展生产和开展经营稳定增收，由县农业农村局、县财政局共同管理，并在合作的承贷银行开设专户，为全县脱贫户（含监测户）发放的脱贫人口小额信贷贷款提供增信。按照目前会泽脱贫人口小额信贷规模，规划衔接资金2578万元用于补齐风险补偿金。</t>
  </si>
  <si>
    <t>为全县脱贫户（含监测户）发放的脱贫人口小额信贷提供增信，全面提高脱贫户（含监测户）获贷率和受益面，有效支持脱贫户（含监测对象）发展生产和开展经营稳定增收，解决18221户脱贫户（含监测户）产业发展资金困难。</t>
  </si>
  <si>
    <t>会泽县财政局</t>
  </si>
  <si>
    <t>第一批省级（进共享文档）</t>
  </si>
  <si>
    <t>生产项目</t>
  </si>
  <si>
    <t>种植业基地</t>
  </si>
  <si>
    <t>会泽县2025年主要粮食作物新品种选育、新技术试验示范推广项目</t>
  </si>
  <si>
    <t>宝云、驾车、五星、火红、娜姑、迤车、雨碌、乐业等8个乡（镇、街道）</t>
  </si>
  <si>
    <t>马铃薯、水稻新品种选育，马铃薯、水稻、大豆、荞麦、燕麦等粮食作物新技术试验示范及繁种，“会薯23号”等自育马铃薯新品系的试验示范种薯扩繁与供给、DNA鉴定、DUS测试、品质分析、抗性鉴定国家登记。</t>
  </si>
  <si>
    <t>强化主要粮食经物优良品种选育和先进适用生产技术推广，加快科技成果转化，确保科研成果有效应用于农业生产，发挥生产效能确保全县粮食生产安全。为全县粮食生产提供高产、优质、抗病新品种，农户户均增收300元以上，受益200户650人。</t>
  </si>
  <si>
    <t>带动粮食作物增产、增收</t>
  </si>
  <si>
    <t>会泽县农业农村局(产业)</t>
  </si>
  <si>
    <t>会泽县农业技术推广中心</t>
  </si>
  <si>
    <t>付兆聪</t>
  </si>
  <si>
    <t>会泽县水源保护地农作物重大病虫害智能监测及绿色防控系统建设项目</t>
  </si>
  <si>
    <t>会泽县</t>
  </si>
  <si>
    <t>在全县重点水源保护地大桥、新街、待补、金钟安装太阳能杀虫灯1675盏（新街520盏、待补335盏、大桥520盏、金钟300盏）；建设农作物病虫疫情智能监测点3个（新街1个、金钟1个、大桥1个）；改造和完善会泽县农作物有害生物预警与控制区域站基础设施，做好30亩国家级重大病虫害监测圃试验示范工作，包括玉米、辣椒、水果、蔬菜、草莓等病虫害绿色防控试验示范，购置农业生产资料及监测设备的运行维护等。</t>
  </si>
  <si>
    <t>提高我县粮经作物重大病虫害监测预警能力，短期预报准确率达95%以上，中期预测预报准确率达90%以上；进一步提升我县水源保护地农作物病虫害绿色防控覆盖率，减少化学农药使用量，有效遏制农业面源污染，降低种植户使用农药成本。粮食作物和经济作物病虫害损失率分别控制在5%和8%以内；项目区主要粮经作物病虫害绿色防控覆盖率达70%以上，化学农药使用量每年减少5%以上，受益2821户10675人。</t>
  </si>
  <si>
    <t>提高农产品产量和质量，增加群众收入；降低化学农药用量，有效遏制农业面源污染。</t>
  </si>
  <si>
    <t>会泽县植保植检站</t>
  </si>
  <si>
    <t>郑科美</t>
  </si>
  <si>
    <t>加工流通项目</t>
  </si>
  <si>
    <t>品牌打造和展销平台</t>
  </si>
  <si>
    <t>会泽县2025年新型农业经营主体培育奖励项目</t>
  </si>
  <si>
    <t>相关乡（镇、街道）</t>
  </si>
  <si>
    <t>相关村（社区）</t>
  </si>
  <si>
    <t>对符合联农带农要求的的农业经营主体给予奖励：1.新认定为县级、市级、省级和国家级的龙头企业分别给予2万元、3万元、10万元和30万元的奖励；2.新认定为市级、省级和国家级的农民专业合作社分别给予2万元、5万元、8万元的奖励；3.新认定为市级、省级的家庭农场分别给予1万元、2万元的奖励。</t>
  </si>
  <si>
    <t>引导农业经营主体联农、带农，促进农业经营主体带动农户1100户4070人（其中：脱贫户和“三类监测对象”300户1080人），促进户均增收1000元以上。</t>
  </si>
  <si>
    <t>引导农业经营主体联农、带农，促进农业经营主体带动农户1100户4070人。</t>
  </si>
  <si>
    <t>陈建国</t>
  </si>
  <si>
    <t>13577425335</t>
  </si>
  <si>
    <t>会泽县2025年联农带农经营主体奖补项目</t>
  </si>
  <si>
    <t>根据云南省支持联农带农经营主体奖补办法(试行)文件精神，对会泽县辖区内联农带农的农业企业、农民专业合作社给予奖补。奖补标准：带动农户不低于30户，户均增收5000元（含）以上，且满足脱贫户或“三类”监测对象占比达带动总农户数的30%以上（注：含30%、如有小数的计算为1户）。每带动1户给予2000元奖补，单个主体奖补总额不超过50万元。</t>
  </si>
  <si>
    <t>培育壮大新型农业经营主体，促进全县农业产业提质增效、转型升级和农民增收。进一步完善联农带农机制，巩固拓展脱贫攻坚成果，全面推进乡村振兴战略实施。受益农户1200户4440人（其中脱贫户不稳定户、边缘易致贫户、其他农村低收入群体120户447人），促进户均增收1000元以上。</t>
  </si>
  <si>
    <t>培育壮大新型农业经营主体，促进全县农业产业提质增效、转型升级和农民增收，受益农户1200户4440人。</t>
  </si>
  <si>
    <t>会泽县2025年绿色食品牌奖励项目</t>
  </si>
  <si>
    <t>支持联农带农经营主体打造绿色优质农产品品牌，对符合联农带农要求的农业经营主体给予奖励：对2025年获得“三品一标”认证证书的经营主体进行奖补，奖补标准：获得绿色食品认证证书的，申报主体奖5万元；获得有机产品认证证书的，申报主体奖10万元。</t>
  </si>
  <si>
    <t>实施品牌建设，提升农产品品质，推动农业绿色化生产，促进农业绿色化标准化发展。推动经营主体带动脱贫户50户160人，促进户均增收1000元以上。</t>
  </si>
  <si>
    <t>实施品牌建设，提升农产品品质，推动经营主体带动脱贫户50户160人。</t>
  </si>
  <si>
    <t>会泽县农业农村局</t>
  </si>
  <si>
    <t>马斌</t>
  </si>
  <si>
    <t>13577475799</t>
  </si>
  <si>
    <t>会泽县2025年肉牛交易及屠宰奖补项目</t>
  </si>
  <si>
    <t>为推动会泽县肉牛产业全产业链发展，提升附加值，促进肉牛养殖户增收，对县域内开展肉牛集中定点交易和肉牛定点屠宰加工的经营主体给予奖补。年度内肉牛屠宰加工量达到1万头（含1万头）以上，每屠宰一头肉牛给予150元的奖补；活牛交易量达到4万头（含4万头）以上，每交易一头活牛给予25元的奖补。</t>
  </si>
  <si>
    <t>通过奖补项目的实施，有力推动肉牛养殖、销售、屠宰加工等全产业链发展。经营主体得以发展壮大，通过畅通销售渠道、提升产业附加值，带动肉牛养殖户增收。项目覆盖受益人口1000户3540人，其中脱贫户和监测对象150户550人，促进户均增收1000元以上。</t>
  </si>
  <si>
    <t>通过奖补项目的实施，加快肉牛产业发展。</t>
  </si>
  <si>
    <t>肖志佳</t>
  </si>
  <si>
    <t>13887405531</t>
  </si>
  <si>
    <t>会泽县2025年种公牛站和核心育种场生产奖补项目</t>
  </si>
  <si>
    <t>为加大肉牛良种推广力度，加快遗传改良步伐，提升肉牛整体良种水平，促进会泽肉牛产业高质量发展，对县域内开展肉牛冻精生产的经营主体给予奖补。年度内生产冻精不低于200万剂，满足我县及周边地区优质肉牛改良需求。</t>
  </si>
  <si>
    <t>通过奖补项目的实施，加快了肉牛良种推广步伐，满足周边广大地区肉牛改良需要。项目覆盖受益人口2300户8510人，其中脱贫户和监测对象320户1180人，促进户均增收1000元以上。</t>
  </si>
  <si>
    <t>通过奖补项目的实施，加快肉牛良种推广步伐。</t>
  </si>
  <si>
    <t>会泽县畜禽改良站</t>
  </si>
  <si>
    <t>赵鹏</t>
  </si>
  <si>
    <t>会泽县2025年马铃薯种薯繁育项目</t>
  </si>
  <si>
    <t>会泽县良种场、石鼓村</t>
  </si>
  <si>
    <t>繁育云薯304、合作88、会薯系列脱毒马铃薯原原种2500万粒，免费发放给会泽县相应乡镇马铃薯种植户种植。</t>
  </si>
  <si>
    <t>繁育2500万粒原原种，无偿发放给5000户农户(低收入农户为主)扩繁良种，按照“公司+合作社+农户(低收入农户为主)”的模式，道成公司负责组织相关合作社对有意愿出售的农户生产的马铃薯种薯及商品薯进行收购。可带动至少5000户17500人增收。</t>
  </si>
  <si>
    <t>通过脱毒种薯推广覆盖种植，带动全县马铃薯产业发展。</t>
  </si>
  <si>
    <t>会泽县道成开发投资集团有限公司</t>
  </si>
  <si>
    <t>杜友成</t>
  </si>
  <si>
    <t>会泽县食用菌产业提升项目</t>
  </si>
  <si>
    <t>宝云街道</t>
  </si>
  <si>
    <t>土城村</t>
  </si>
  <si>
    <t>在宝云街道土城村良种场建设香菇养包房12000平方米（双层）、装包房700平方米、混料输送房4600平方米，并配套完善翻包、运料、装包、养菇、除杂、水、电、路等设施设备。</t>
  </si>
  <si>
    <t>通过建设会泽县食用菌产业提升项目，推动会泽县食用菌产业发展，有效提升食用菌产业园的产能，项目建设后产权归县人民政府所有，预计项目年平均收益不低于5%，同时提高会泽县食用菌产业发展，提供200个就业岗位，带动农户200户稳定增收，户均增收1.6万元以上。</t>
  </si>
  <si>
    <t>带动务工就业</t>
  </si>
  <si>
    <t>会泽山喜农业科技开发有限公司</t>
  </si>
  <si>
    <t>李鑫</t>
  </si>
  <si>
    <t>13649668668</t>
  </si>
  <si>
    <t>县领导未要求提级论证</t>
  </si>
  <si>
    <t>养殖业基地</t>
  </si>
  <si>
    <t>会泽县肉牛产业发展基础配套设施项目</t>
  </si>
  <si>
    <t>五星乡</t>
  </si>
  <si>
    <t>石龙村</t>
  </si>
  <si>
    <t>在五星种公牛站建设边坡支护、道路及雨、污水管网等基础配套设施，其中：新修排水沟3000米，框格梁10000平方米，锚杆锚索8000米；修建混凝土道路1000米以及雨、污水管网3000米等。</t>
  </si>
  <si>
    <t>项目建成后产权归县人民政府所有，通过完善种牛养殖环境，提高生产冻精品质，从而改良会泽县肉牛品种。另外可辐射肉牛养殖100户，带动辖区内100户农户，促进户均增加收入1000元以上。</t>
  </si>
  <si>
    <t>会泽县蔓海片区农业基础设施建设项目</t>
  </si>
  <si>
    <t>宝云街道、古城街道</t>
  </si>
  <si>
    <t>华泥村、中河村、水城村</t>
  </si>
  <si>
    <t>在蔓海片区建设平整耕地120万平方米（约1800亩），配套完善：2米宽泥结石耕作道路5.3千米，4米宽泥结石机耕路2.26千米；1米宽排水支渠2.6千米，2米宽排水支渠3千米，6米宽排水主渠2.35千米，排水泵站6座；覆盖1050亩耕地农用供水管网，给水泵站4座；供电、围栏等农业基础设施。</t>
  </si>
  <si>
    <t>项目建设后产权归县人民政府所有，通过建设会泽县蔓海片区农业基础设施建设项目，夯实蔓海片区蔬菜产业配套基础设施，提高农产品质量，推动会泽县蔬菜、水稻、油菜等农业产业发展，增加菜农收入并有效提升种植产能，同时提供就业岗位360个，项目受益人口720户1800人，户均每年增收2000元。</t>
  </si>
  <si>
    <t>会泽县农特产品品牌运营及产业数字化平台建设项目</t>
  </si>
  <si>
    <t>项目围绕会泽县农业产业及农特产品开展“一个平台、四大中心、七大体系提升赋能”进行建设，并配套完善相关基础设施建设及信息化设备采购，具体建设内容为：（一）一个平台：搭建会泽县已有农业产业园区及已有数字化平台进行整合的“数智大脑”，将促进会泽县农业产业和传统商业的数字化转型，搭建互联互通体系。（二）四大中心：（1）农特优产品全球采销中心；（2）园区数字化运营中心；（3）B2B产业集采交易中心；（4）综合商业社零数字化服务中心。优化提升农特产品品牌价值，促进商贸流通、供应链金融、电商孵化服务体系，提升社消零售的规模及数据资产的运用价值。（三）七大体系提升赋能：（1）产业生态体系：促进会泽县数字经济的发展，把GDP数据和效益留在地方；（2）商贸流通体系：助力会泽县农特产品走出去，促进社零消费增加；（3）集配货供应体系：建立会泽县共享集配网络体系，一站式解决产品上下行流通问题，建设会泽县供应链大平台；（4）社会信用体系：运用流通数据建设地方信用，创新金融服务；（5）社零数字化体系：解决社零数据统计问题；（6）社会治理体系：帮助地方形成产业配套体系；（7）促进招商引资形成地方性的新经济发展标杆与典范；（四）配套完善相关基础设施建设及信息化设备采购。</t>
  </si>
  <si>
    <t>通过项目的实施，打造全县农特产品流通供应链平台，通过“市场调研—品牌定位—品牌策略—产品运营—营销推广—分销及服务—消费者复购—反馈修正”打造营销闭环，线上线下融合赋能不同成长阶段的农特产品品牌，助力会泽县农特产品品牌崛起，有力推动会泽县农特产品采销、商贸、物流等全产业链发展，实现会泽县农特产品供应链闭环，解决农民丰收后却没市场、没销路等问题，通过畅通销售渠道、提升产业附加值，带动全县种植户增收。项目预计受益人口10000户30000人，户均增收2000元以上。</t>
  </si>
  <si>
    <t>实施品牌建设，畅通销售渠道，促进农民增收</t>
  </si>
  <si>
    <t>加工业</t>
  </si>
  <si>
    <t>会泽县五星乡马铃薯深加工项目</t>
  </si>
  <si>
    <t>黑土村</t>
  </si>
  <si>
    <t>新建集分拣、储藏、保鲜等设施于一体的马铃薯冷库，总建筑面积11388.4平方米。其中，新建冷藏库储存车间6312.4平方米，新建低温库储存车间4446.4平方米，消控室56.2平方米，配套建设室外给排水、电力、场地硬化、停车位等基础设施及冷藏设备。</t>
  </si>
  <si>
    <t>项目建成后形成的资产产权归县人民政府所有。项目建成后，引进经营主体进行经营管理，预计项目经营性资产年收益率4%，可带动会泽县马铃薯产业发展，延伸马铃薯产业链，同时可带动会泽县内2000户农户（其中脱贫户和“三类监测对象”户300户）户均增加收入1500元以上。</t>
  </si>
  <si>
    <t>一、产业带动。通过马铃薯深加工项目，引导农民参与马铃薯的种植、加工等环节，提高马铃薯产业的附加值和产业化水平。二、带动务工就业。1.提供就业机会：马铃薯深加工项目在生产、加工、销售等环节需要大量劳动力，可以为农民提供就业岗位，增加农民收入。2.创造间接就业机会：项目还可以带动相关产业的发展，如物流、包装、销售等，进一步增加就业机会。</t>
  </si>
  <si>
    <t>要</t>
  </si>
  <si>
    <t>市场建设和农村物流</t>
  </si>
  <si>
    <t>会泽县钱城农夫集市农特产品展销推广交易市场建设项目</t>
  </si>
  <si>
    <t>古城街道</t>
  </si>
  <si>
    <t>堂琅社区</t>
  </si>
  <si>
    <t>项目总用地面积19763.80平方米，总建筑面积3293.05平方米。其中，农特产品交易区销售摊位总建筑面积2786.17平方米、农特产品展销中心建筑面253.44平方米、电商服务中心建筑面积253.44平方米。</t>
  </si>
  <si>
    <t>农特产品展销推广交易市场建设项目将进一步解决全县农特产品售卖难问题，并提供就业岗位约200个，优先使用脱贫户或监测对象，带动120人每人每年增加劳务收入3万元，预计项目经营性资产年收益率4%，受益人数1400人。</t>
  </si>
  <si>
    <t>为农户提供农特产品售卖点，以市场需求为导向，带动农户生产主动性；优先为异地扶贫搬迁农民提供就业岗位200个。</t>
  </si>
  <si>
    <t>会泽县钱城建设投资集团有限公司</t>
  </si>
  <si>
    <t>郭昌志</t>
  </si>
  <si>
    <t>13987465766</t>
  </si>
  <si>
    <t>迤车镇梨园村产业道路建设项目</t>
  </si>
  <si>
    <t>迤车镇</t>
  </si>
  <si>
    <t>梨园村</t>
  </si>
  <si>
    <t>围绕梨园村冬早蔬菜、玉米、洋芋、辣椒、花椒、核桃等产业，硬化产业路14.601公里，具体建设内容：1.梨园村爱民桥至岩脚产业道路2.48公里，宽4米，厚0.2米，采用C25混凝土浇筑,计划投资148.8万元；2.寨子至台子：0.42公里，宽4米，厚0.2米，采用C25混凝土浇筑，计划投资25.2万元；3.台子至牛家沟：1.45公里，宽4米，厚0.2米，采用C25混凝土浇筑,计划投资87万元；4.砂石岩至水井边2.2公里，宽4米，厚0.2米，采用C25混凝土浇筑,计划投资132万元；5.白龙庙叉沟至沙坝头1.701公里，宽4米，厚0.2米，采用C250混凝土浇筑,计划投资102.06万元；6.半边岩至半边箐小组1.99公里，宽4米，厚0.2米，采用C25混凝土浇筑,计划投资119.4万元；7.沈家丫口至坪子1.92公里，宽4米，厚0.2米，采用C25混凝土浇筑,计划投资115.2万元；8.田湾小组至铜厂小组1.11公里，宽4米，厚0.2米，采用C25混凝土浇筑,计划投资66.6万元；9.丫口至沟边1.33公里，宽4米，厚0.2米，采用C25混凝土浇筑,计划投资79.8万元。</t>
  </si>
  <si>
    <t>通过产业道路项目建设，可以促进梨园村冬早蔬菜、玉米、洋芋、辣椒、花椒、核桃等产业发展。项目建成后产权归梨园村所有。带动辖区内农户334户、1168人（其中脱贫户73户、256人，“三类监测对象”13户、52人）增收致富，户均增收1000元以上。</t>
  </si>
  <si>
    <t>提升产业发展水平，促进群众增收</t>
  </si>
  <si>
    <t>迤车镇人民政府</t>
  </si>
  <si>
    <t>付朝玉</t>
  </si>
  <si>
    <t>原产业路打包项目</t>
  </si>
  <si>
    <t>迤车镇上郎村产业道路建设项目</t>
  </si>
  <si>
    <t>上郎村</t>
  </si>
  <si>
    <t>围绕上郎村冬早蔬菜、玉米、洋芋、辣椒、花椒、核桃等产业，硬化产业路14.825公里，具体建设内容：1.搭桥沟至老厂小组8.58公里，宽4米，厚0.2米，采用C25混凝土浇筑,计划投资514.8万元；2.滑石板至曾家0.9公里，宽4米，厚0.2米，采用C25混凝土浇筑,计划投资54万元；3.搭桥沟至王家坪1.1公里，宽4米，厚0.2米，采用C25混凝土浇筑,计划投资66万元；4.碑坪子至杨家湾小组2.369公里，宽4米，厚0.2米，采用C25混凝土浇筑,计划投资142.14万元；5.上郎村杨家湾小组自然村道路0.8公里，宽4米，厚0.2米，采用C25混凝土浇筑,计划投资48万元；6.邢家院至唐家村1.076公里，宽4米，厚0.2米，采用C25混凝土浇筑,计划投资64.56万元。</t>
  </si>
  <si>
    <t>通过产业道路项目建设，可以促进上郎村冬早蔬菜、玉米、洋芋、辣椒、花椒、核桃等产业发展。项目建成后产权归上朗村所有。带动辖区内农户285户、997人（其中脱贫户57户、221人，“三类监测对象”9户、40人）增收致富，户均增收1000元以上。</t>
  </si>
  <si>
    <t>火红乡湾子村产业道路建设项目</t>
  </si>
  <si>
    <t>火红乡</t>
  </si>
  <si>
    <t>湾子村</t>
  </si>
  <si>
    <t>围绕湾子村2000亩玉米、辣椒产业，建设产业道路8公里，其中金平安置点至沙沃坪小组老座处机耕道路硬化2公里、大龙树安置点至邱家村小组老座处机耕路道路硬化2公里，孟家坪小组、大石包至小海子2公里机耕道路硬化，大草房小组至小白岩沙场机耕道路硬化2公里；路面规格：宽度不低于3.5米，路面结构类型为20厘米厚C25混凝土路面。</t>
  </si>
  <si>
    <t>通过实施本项目，解决130户750人（其中“三类监测对象”1户3人）产业发展基础设施落后等瓶颈制约因素，达到群众在农业产业方面节本增收目标，筑牢新型农业产业基础。</t>
  </si>
  <si>
    <t>带动产业发展</t>
  </si>
  <si>
    <t>火红乡人民政府</t>
  </si>
  <si>
    <t>杨世才</t>
  </si>
  <si>
    <t>13887157069</t>
  </si>
  <si>
    <t>火红乡龙树村产业道路建设项目</t>
  </si>
  <si>
    <t>龙树村</t>
  </si>
  <si>
    <t>围绕5000亩玉米、辣椒种植，硬化林点至拖碑嘎产业道路7.4公里、转脑包小组陈大云家至陷塘1.3公里，路面宽度3.5米，合计30450平方米，单价130元/平方米，路面结构类型为10厘米厚砂石料垫层，20厘米厚C25混凝土路面硬化。</t>
  </si>
  <si>
    <t>项目建成后使运输条件得到明显改善，带动龙树村406户1412人增收，对促进项目区的经济发展、群众生活水平提高具有重要意义，为推进乡村振兴创造良好的基础条件。</t>
  </si>
  <si>
    <t>原产业路打包项目调减出库</t>
  </si>
  <si>
    <t>调减出库（年初入库）</t>
  </si>
  <si>
    <t>火红乡龙树村花石小组产业道路建设项目</t>
  </si>
  <si>
    <t>围绕300亩中药材基地种植，硬化产业道路6.9公里，其中：花石小组湾子至王加石家门口产业道路长2.2公里、炮台土沟至大梁子长3.8公里、大箐小组长0.9公里，路面宽度3.5米，合计24150平方米，单价130元/平方米，路面结构类型为10厘米厚砂石料垫层，20厘米厚C25混凝土路面硬化。</t>
  </si>
  <si>
    <t>项目建成后，能改善300亩劳动密集型中草药基地及其它产业基础设施发展需求，同时能改善涉及村组村容村貌，解决127户515人产业发展基础设施落后瓶颈制约因素，达到群众在农业产业方面节本增收目标，筑牢新型农业产业基础，搭好吸引外来新型经营主体平台，实现在家农户就近就便务工增收。</t>
  </si>
  <si>
    <t>金钟街道竹园村五组至六组产业道路建设项目</t>
  </si>
  <si>
    <t>金钟街道</t>
  </si>
  <si>
    <t>竹园村</t>
  </si>
  <si>
    <t>解决竹园村500亩果园耕种管理和交通运输问题，新建毛石挡墙300立方米；硬化产业道路1公里3600平方米。</t>
  </si>
  <si>
    <t>解决竹园村五组、六组500余亩园地产业运输困难问题，覆盖带动213户607人。其中，“三类监测对象”38户113人。</t>
  </si>
  <si>
    <t>金钟街道办事处</t>
  </si>
  <si>
    <t>罗明玉</t>
  </si>
  <si>
    <t>18387480109</t>
  </si>
  <si>
    <t>金钟街道乌龙村产业道路建设项目</t>
  </si>
  <si>
    <t>乌龙社区</t>
  </si>
  <si>
    <t>为解决乌龙社区600亩水果种植的交通运输困难问题，硬化山脚、罗家坟、冬瓜塘等水果产业发展道路，硬化产业道路2公里6750平方米，整治排涝沟渠280米。</t>
  </si>
  <si>
    <t>工程建成后将解决600亩水果种植的运输困难问题，保护园地150亩。覆盖受益人口557户1458人。其中，脱贫人口“三类监测对象”35户62人。</t>
  </si>
  <si>
    <t>金钟街道三家塘村产业道路建设项目</t>
  </si>
  <si>
    <t>三家塘村</t>
  </si>
  <si>
    <t>解决三家塘村800余亩土地产业运输不方便问题及6个小组安全出行问题，硬化付家村至大水沟、刘家高头至小丫口、土地树至沙子地、王家背后至小尖山、老电厂至小洼子、湾子头至上槽、塘塘地至烂水头机耕路6.6公里，23500平方米。</t>
  </si>
  <si>
    <t>解决三家塘村6个村民小组694户2470人。其中，脱贫户71户208人。生产出行安全及800余亩土地产业运输不方便问题。</t>
  </si>
  <si>
    <t>新街乡马店村产业道路建设项目</t>
  </si>
  <si>
    <t>新街乡</t>
  </si>
  <si>
    <t>马店村</t>
  </si>
  <si>
    <t>硬化建设马礼红家至闸沟小地产业道路，长200米，均宽4米，单价120元/平方米，合计9.6万元；挡墙长200米,宽1.5米，高3米,总计900立方米，单价300元/立方米，合计27万元，一共需要36.6万元。</t>
  </si>
  <si>
    <t>总体目标体现项目的预期效益，通过对马店村一组、二组、三组产业发展道路修建，增加马店村耕地流转价值，并为村民发展产业带来便利。受益农户292户1160人，带动辖区内农户292户，户均增收1100元以上。</t>
  </si>
  <si>
    <t>土地流转、带动务工就业等</t>
  </si>
  <si>
    <t>新街乡人民政府</t>
  </si>
  <si>
    <t>丁鹏</t>
  </si>
  <si>
    <t>0874-5552001</t>
  </si>
  <si>
    <t>马路乡八道拐村产业道路建设项目</t>
  </si>
  <si>
    <t>马路乡</t>
  </si>
  <si>
    <t>八道拐村</t>
  </si>
  <si>
    <t>在八道拐村围绕1500亩玉米产业基地，新建设产业道路10条（其中1条路有岔路2条），道路硬化长6148米（包括2条岔路共132米）、宽3米、厚20厘米，C25混凝土浇筑，安装双波形护栏750米。</t>
  </si>
  <si>
    <t>通过项目实施，完善八道拐村育种基地配套基础设施条件，提升人民群众的生产、生活水平。带动辖区内农户165户634人（其中脱贫户136户575人，“三类监测对象”23户103人）户均收入增加1500元以上。</t>
  </si>
  <si>
    <t>马路乡人民政府</t>
  </si>
  <si>
    <t>朱才兵</t>
  </si>
  <si>
    <t>15391499446</t>
  </si>
  <si>
    <t>大井镇大水村产业道路建设项目</t>
  </si>
  <si>
    <t>大井镇</t>
  </si>
  <si>
    <t>大水村岩脚小组</t>
  </si>
  <si>
    <t>在大水村委会发展玉米种植2000亩，新修产业机耕道路3.5千米，均宽3.5米，硬化面积12250平方米。</t>
  </si>
  <si>
    <t>项目建设有利于改善项目区基础设施条件，解决了群众出行方便问题，有效解决辣椒销售运输困难问题，通过项目区基础设施建设的建设和进一步改善，将全面增加项目区群众农副产品附加值，增加脱贫群众收入，可辐射带动大水村岩脚小组118户359人种植辣椒的积极性。</t>
  </si>
  <si>
    <t>大井镇人民政府</t>
  </si>
  <si>
    <t>唐鹏</t>
  </si>
  <si>
    <t>13769875596</t>
  </si>
  <si>
    <t>大井镇芦坪村产业道路建设项目</t>
  </si>
  <si>
    <t>芦坪村委会</t>
  </si>
  <si>
    <t>在芦坪村委会发展玉米种植5000亩。硬化产业发展道路1条：1、新房子至常地，常地至宋家村道路长3公里。</t>
  </si>
  <si>
    <t>项目建成后，改善当地农村生产生活出行条件；通过节本增效带动农户增收，项目覆盖农户813户2620人。</t>
  </si>
  <si>
    <t>娜姑镇则补村产业道路建设项目</t>
  </si>
  <si>
    <t>娜姑镇</t>
  </si>
  <si>
    <t>则补村</t>
  </si>
  <si>
    <t>在则补村新建产业道路3条长1666米，平均宽度为4.3米，厚度20厘米，合计7123平方米，C25混凝土路面。其中：乡道至大沙沟边长312米，均宽3.3米；沙高园机耕路长327米，均宽4.5米；耿家田机耕路长1027米，均宽4.5米。</t>
  </si>
  <si>
    <t>项目建设形成的资产产权属娜姑镇则补村委会所有；项目建成后，村庄基础设施服务功能进一步完善，村庄环境卫生进一步改善，群众生产生活水平明显提高。项目覆盖受益人口640户2710人，其中脱贫户225户951人。</t>
  </si>
  <si>
    <t>娜姑镇人民政府</t>
  </si>
  <si>
    <t>张鸿斌</t>
  </si>
  <si>
    <t>0874-5611017</t>
  </si>
  <si>
    <t>娜姑镇石门坎村产业道路建设项目</t>
  </si>
  <si>
    <t>石门坎村</t>
  </si>
  <si>
    <t>围绕娜姑镇石门坎村石榴产业发展，建设石榴产业示范基地320亩，配套建设产业道路2.6公里，宽3.5米，厚0.2米，C25混凝土路面，安装波形护栏500米。</t>
  </si>
  <si>
    <t>该项目主要惠及周围农户63户265人，石榴种植面积320亩，亩产利润8000元/亩，在带动农户产业发展的同时改善生产生活条件、促进经济发展。</t>
  </si>
  <si>
    <t>驾车乡芹菜村小塘坡小组草莓产业道路建设项目</t>
  </si>
  <si>
    <t>驾车乡</t>
  </si>
  <si>
    <t>芹菜村</t>
  </si>
  <si>
    <t>驾车乡芹菜村小塘坡一组、小塘坡二组、小牛金节三个小组种植马铃薯3400亩，种植草莓600亩，种植蔬菜1000亩，当归300余亩，拟硬化长1500米、宽4.5米的产业道路，促进芹菜村洋芋、草莓产业发展。</t>
  </si>
  <si>
    <t>通过建设213国道至村委会小塘坡小组硬化道路，促进芹菜村3个小组1300多人生产生活、出行方便等，进一步促进芹菜村洋芋、草莓产业发展，提高草莓产业电商物流运输效率，更好促进芹菜综合经济发展，助力芹菜产业升级。</t>
  </si>
  <si>
    <t>解决生产生活，产业问题。</t>
  </si>
  <si>
    <t>驾车乡人民政府</t>
  </si>
  <si>
    <t>管育国</t>
  </si>
  <si>
    <t>0874-5691002</t>
  </si>
  <si>
    <t>上村乡播乐村草莓产业基础设施建设项目</t>
  </si>
  <si>
    <t>上村乡</t>
  </si>
  <si>
    <t>播乐</t>
  </si>
  <si>
    <t>播乐村300余亩草莓、500余亩玉米种植基地硬化产业道路2.5千米，均宽3.5米，投资概算157万元；天然砂砾垫层2.5千米，投资概算3万元；新建防护挡墙0.5千米，投资概算80万元。</t>
  </si>
  <si>
    <t>项目建成后可辐射带动草莓种植210余亩，解决草莓生产运输和群众道路晴通雨阻问题，惠及周边136户573人生产生活出行困难；带动周边650亩土地流转，使受益群众人均增收1000元。</t>
  </si>
  <si>
    <t>上村乡人民政府</t>
  </si>
  <si>
    <t>钱堂</t>
  </si>
  <si>
    <t>上村乡打营村住基产业道路建设项目</t>
  </si>
  <si>
    <t>打营村</t>
  </si>
  <si>
    <t>打营村500余亩草莓、100余亩中草药、100余亩马铃薯种植基地从岔河小组到住基小组硬化道路8700米，均宽3.5米，投资概算365万元；天然砂砾垫层8700米，均宽3.5米，投资概算21万元；新建挡土墙400立方米，投资概算19.2万元；其他附属设施投资概算9万元。</t>
  </si>
  <si>
    <t>通过建设打营村住基产业道路硬化项目，可辐射带动草莓种植1200余亩，中草药360余亩，马铃薯1000余亩，可解决5个村民小组211户1153人出行难问题。</t>
  </si>
  <si>
    <t>土地流转1000余亩，可带动务工就业100余人。</t>
  </si>
  <si>
    <t>者海镇多发村五、六、七、八组辣椒种植基地产业配套基础设施建设项目</t>
  </si>
  <si>
    <t>者海镇</t>
  </si>
  <si>
    <t>多发村</t>
  </si>
  <si>
    <t>围绕多发村1200亩辣椒种植基地，新建产业道路6.3公里，其中：规划新建砂石机耕路1条长2500米，均宽3米；新建硬化道路3条长3800米，均宽4.5米，厚0.2米。</t>
  </si>
  <si>
    <t>项目建成后，产权归多发村集体所有，由多发村委会行使资产所有权和管护权。围绕多发村1200亩辣椒种植基地，依托多发村的气候条件优势及便捷的灌溉条件，解决种植产业发展道路通行困难问题，为群众增收。受益人口240户860人，（其中脱贫户130户570人，“三类”监测对象9户37人）。</t>
  </si>
  <si>
    <t>解决生产生活，产业发展问题</t>
  </si>
  <si>
    <t>者海镇人民政府</t>
  </si>
  <si>
    <t>华玉明</t>
  </si>
  <si>
    <t>13769765966</t>
  </si>
  <si>
    <t>者海镇阿依卡村产业配套基础设施建设项目</t>
  </si>
  <si>
    <t>阿依卡村</t>
  </si>
  <si>
    <t>新建产业道路1.85公里，其中：卷槽河西岸砂石机耕路长800米，均宽4米，支砌毛石挡墙长950米、宽1米、高3米。新建徐家河下段机耕路，长250米，挡墙长350米、高1米、宽0.5米。杨家河下段机耕路，长800米，支砌毛石挡墙长400米、高2米、宽0.75米。</t>
  </si>
  <si>
    <t>项目建成后，产权归阿依卡村集体所有，由阿依卡村委会行使资产所有权和管护权。通过卷槽河西岸机耕路建设，计划发展种植万寿菊1000亩，解决村民耕作条件，同时改善提升人居环境。受益群众240户810人（其中脱贫户105户360人，“三类”监测对象10户42人）。</t>
  </si>
  <si>
    <t>解决生产生活，产业问题</t>
  </si>
  <si>
    <t>者海镇付家村产业配套基础设施建设项目</t>
  </si>
  <si>
    <t>付家村</t>
  </si>
  <si>
    <t>新建产业道路7.1公里，其中：木匠沟猪场至大石沙地产业硬化道路1500米，宽3.5米。小坡坡至大梁子产业硬化道路2000米，宽3.5米。新建王家坟脑包至漆树洼子、老白岩至大荒地产业砂石路2条，长3600米、宽4米。</t>
  </si>
  <si>
    <t>项目建成后，产权归付家村集体所有，由付家村委会行使资产所有权和管护权。通过项目建设，解决村民运输的条件，促进农村经济发展，依托现有农业种植公司，带动本村产业发展规模化种植，带动村内劳动力就地就近稳定务工就业。受益群众250户830人（其中脱贫户129户460人，“三类”监测对象7户39人）。</t>
  </si>
  <si>
    <t>雨碌乡座江村大麦地小组产业道路建设项目</t>
  </si>
  <si>
    <t>雨碌乡</t>
  </si>
  <si>
    <t>座江村</t>
  </si>
  <si>
    <t>1.围绕座江村大麦地1100亩辣椒、大豆、玉米种植基地硬化产业道路7.8公里（金家麦地至大麦地）。采用C25混凝土浇灌（含土方开挖、路基调形），均宽4米，厚0.20米,31200平方米，预计436.8万元；2.挡墙长150米，高3米，底宽1.2米，口宽0.6米，405立方米，预计15.39万元。3.建设涵洞8道，长40米，预计投入资金32万元。</t>
  </si>
  <si>
    <t>项目建成后能解决农产品运输及群众出行问题，带动当地产业快速发展，增加群众收入。项目建成后产权归雨碌乡人民政府，带动辖区内农户116户（其中脱贫户46户，“三类监测对象”9户）户均增加收入2500元以上。</t>
  </si>
  <si>
    <t>解决农产品运输及群众出行问题，带动当地产业快速发展，增加群众收入。</t>
  </si>
  <si>
    <t>雨碌乡人民政府</t>
  </si>
  <si>
    <t>刘爱臣</t>
  </si>
  <si>
    <t>15287849999</t>
  </si>
  <si>
    <t>雨碌乡座江村三家村小组产业道路建设项目</t>
  </si>
  <si>
    <t>围绕座江村三家村小组300亩种子繁育基地，新修及硬化产业道路2.2公里，宽3.6米，厚0.2米，建设挡墙800立方米，涵管40米。</t>
  </si>
  <si>
    <t>项目建成后能解决种子繁育基地生产运输及群众出行问题，带动当地产业快速发展，增加群众收入。项目建成后产权归雨碌乡人民政府，带动辖区内农户115户（其中脱贫户80户，“三类监测对象”9户）户均增加收入2500元以上。</t>
  </si>
  <si>
    <t>宝云街道普珠村尖石头至新街乡小海产业道路建设项目</t>
  </si>
  <si>
    <t>普珠村</t>
  </si>
  <si>
    <t>道路硬化项目起点为普珠村尖石头，终点为新街乡小海，该路段位于普珠村中药材种植集中连片区域，目前主要种植马铃薯、玉米，肉牛养殖等，全长6.5公里，均宽4.5米，建设内容为：路面、错车道及弯道加宽面积850平方米，C25商品混凝土20厘米厚，共计30100平方米，道路石方开挖1000立方米，土方开挖回填5000立方米，涵管涵洞60道。</t>
  </si>
  <si>
    <t>通过道路硬化项目，盘活当地土地资源，助推普珠村产业发展，种植马铃薯、玉米1000亩，项目实施后通过降低劳动成本、运输成本助力当地群众增收致富，项目覆盖普珠村3个小组82户394人。</t>
  </si>
  <si>
    <t>提升土地利用率和产出率，增加群众收入</t>
  </si>
  <si>
    <t>宝云街道办事处</t>
  </si>
  <si>
    <t>锁真选</t>
  </si>
  <si>
    <t>大井镇银坪村辣椒产业发展道路建设项目</t>
  </si>
  <si>
    <t>银坪村委会</t>
  </si>
  <si>
    <t>在银坪村委会大洼子小组发展辣椒种植1000亩。一、硬化田间道四条4.3公里：1、大沟边至马坡梁梁长600米，均宽3.5米，20公分厚C25混凝土路面硬化2100平方米，投资概算27.3万元；2、高胜能家至郑玉虎家门口长600米，均宽3.5米，20公分厚C25混凝土路面硬化2100平方米，投资概27.3万元；3、郑贵凤家至郑玉堂家长300米，均宽3.5米，20公分厚C25混凝土路面硬化1050平方米，投资概13.65万元；4、高德坤家背后至郑玉云家门口长100米，均宽3.5米，20公分厚C25混凝土路面硬化350平方米，投资概4.55万元；5、银坪村委会至文家沟小组，全长2.7公里，均宽4.5米投资概算120万元；二、支砌挡墙350方。投资14万元。三、取水点改造及新建5立方米，投资1.5万元；新建100方畜水池2个，投资15万元，安装DN65镀锌钢管100米，投资0.85万元，DN50镀锌钢管3000米，17.8万元，DN32镀锌钢管4000米，投资14万元，各型号PE管道3000米，投资1.6万元，合计投资50.7万元。四、安装波形护栏0.3千米。每千米80万元，投资概算24万元，合计投资概算161.35万元。</t>
  </si>
  <si>
    <t>夯实产业配套基础设施，解决当地农产品运输难题，改善农户出行条件，提升人民群众的生产、生活水平。受益脱贫户85户260人。</t>
  </si>
  <si>
    <t>会泽县脱贫户（监测对象）肉牛奖补项目</t>
  </si>
  <si>
    <t>按照云南省推进肉牛产业加快发展若干措施的通知要求，对脱贫养殖户（含监测对象）分类给予一次性奖补，1.肉牛养殖补贴。对因市场价格波动大，导致增收困难且存在返贫致贫风险的脱贫养殖户（含监测对象）给予一次性补贴，饲养1头能繁母牛（能繁母牛包括基础母牛和后备母牛，指16个月左右达到性成熟的母牛）给予500元补贴；饲养1头肉牛给予300元补贴。监测对象、其他脱贫户每户补贴最高分别不超过6000元、3000元。2.未消除风险监测对象且增收较为困难补贴。对未消除风险监测对象且增收较为困难的养牛户给予一次性补贴2000元。</t>
  </si>
  <si>
    <t>通过开展脱贫养殖户（含监测对象）肉牛奖补工作，稳定肉牛产业发展，有效支持脱贫户（含监测对象）发展生产稳定增收，降低因价格大幅下降导致的返贫风险。项目受益脱贫户（含监测对象）2771户。</t>
  </si>
  <si>
    <t>发展肉牛产业，带动务工就业，增加村集体经济收入</t>
  </si>
  <si>
    <t>范芝超</t>
  </si>
  <si>
    <t>15187985999</t>
  </si>
  <si>
    <t>宝云街道华泥社区3000亩小春马铃薯产业基础设施配套建设项目</t>
  </si>
  <si>
    <t>华泥社区</t>
  </si>
  <si>
    <t>在华泥社区建设优质小春马铃薯种植基地3000亩，配套建设田间7.5浆砌石排涝冷浸沟渠6000米（其中：沟底块石垫层厚度20厘米、规格高120厘米×宽100厘米的沟渠4000米、规格高120厘米×宽100厘米的沟渠2000米）概算投入资金550万元；配套田间过水涵洞10座，概算投入资金20万元；配套田间3.6米宽厚40厘米的砂石机耕生产道路4公里，概算投资160万元；配套田间硬化道路1条长800米、宽3.5米（C20混凝土挡墙260立方米、7.5浆砌块石1000立方米）、机耕桥1座，概算投入财政衔接资金100万元。</t>
  </si>
  <si>
    <t>通过宝云街道华泥社区3000亩优质小春马铃薯产业基础设施配套项目的建设建成投入使用，可以实现以下效益：一是夯实华泥社区田间农业基础设施，实现涝能排、旱能灌，实现稳粮增收年年有保障；二是项目建设期间，部分农户参与建设，可以获得一定的务工收入；三是每年发展种植会薯-19号优质马铃薯3000亩，预计每亩产优质商品薯1200公斤，按每公斤鲜薯2.5元计算，每亩每年收入3000元，2000亩每年增收600万元，扣除生产成本每亩增收约1500元，2000亩年增收300万元，投资效益显著；四是华泥社区11村民小组1938户5693人实现小春马铃薯种植户年均增收1548元，人均年增收527元；有效地稳定了94户脱贫户308人和三类监测户68户138人持续收入及防止返贫。</t>
  </si>
  <si>
    <t>宝云街道扯戛社区产业基地配套设施建设项目</t>
  </si>
  <si>
    <t>扯戛社区养马场</t>
  </si>
  <si>
    <t>在宝云街道扯戛社区养马场建设500立方米钢筋混凝土蓄水池1个，Φ50的PE塑料管3000米，取水点1个，沉砂池取水池闸阀井1个，概算投入财政衔接资金45万元；新建遮雨堆粪场300平方米，概算投入财政衔接资金15万元。总计概算投入财政衔接资金60万元。</t>
  </si>
  <si>
    <t>通过项目的建设，肉牛养殖用水有保障，降低肉牛养殖生产成本，促进会泽肉牛产业健康发展。项目建成后产权归宝云街道扯戛社区所有，预计项目村集体年收入1.5万元。带动扯戛社区农户10户，每户（其中脱贫户8户，“三类监测对象”2户）户均增加收入5万元以上。</t>
  </si>
  <si>
    <t>带动扯戛社区务工就业</t>
  </si>
  <si>
    <t>宝云街道土城社区宝珠梨老果园产业基础设施配套建设项目</t>
  </si>
  <si>
    <t>土城社区1、2组</t>
  </si>
  <si>
    <t>在宝云街道土城社区1、2组的100亩宝珠梨老果园基地，从金钟沟建设1个抽水泵站，通过600米DN50热镀锌管道引水至梨园基地，并配套3个100立方米的田间蓄水池，概算投入财政衔接资金53万元；硬化从抽水泵站至田间道路长600米、面积2400平方米道路，概算投入财政衔接资金27万元。总计概算投入财政衔接资金80万元。</t>
  </si>
  <si>
    <t>通过宝云街道土城社区100亩宝珠梨老果园产业基础设施配套项目的建设建成投入使用，可以实现以下效益：一是夯实土城社区100亩宝珠梨老果园产业基础设施条件，实现旱能丰收提质增效；二是解决运输困难问题，同时基地是城郊接合部，可变为观光采摘园；三是项目建设期间，部分农户参与建设，可以获得一定的务工收入；四是有了水的保障、预计每亩宝珠梨产量提高500公斤以上，质量品质提升一个等级，按每公斤5元计算，每亩每年增收2500元以上，100亩每年增收25万元以上；五是项目建成后产权归宝云街道土城社区所有，预计项目村集体年增收2.4万元。带动土城社区平均每天3户农户就地务工，人均临工80元/天，（“三类监测对象”1户）户均增加3万元以上；长期用工1户2人、户均月工资6000元/户1户（年收入72000元）。土城社区1、2三类监测户5户12人持续收入及防止返贫。</t>
  </si>
  <si>
    <t>土地流转、带动务工就业</t>
  </si>
  <si>
    <t>宝云街道三道村“玉米套大豆”粮食产业道路硬化项目</t>
  </si>
  <si>
    <t>三道村</t>
  </si>
  <si>
    <t>在三道村围绕400亩“玉米套大豆”粮食产业基地，新建长520米、宽3米的硬化道路项目，采用地基整平压实+20厘米厚C25混凝土硬化路面1700平方米（含错车和加宽路面），概算投资20万元。</t>
  </si>
  <si>
    <t>改善农业生产条件，节约生产成本，增强农业发展后劲，带动6户20人持续增收。</t>
  </si>
  <si>
    <t>宝云街道花卉产业基地建设项目</t>
  </si>
  <si>
    <t>华泥社区、扯戛社区</t>
  </si>
  <si>
    <t>在扯戛社区、华泥社区和扯戛社区流转的土地上，新建400亩的鲜切花产业基地。整理土地350亩，概算投入资金175万元；新建钢架大棚20万平方米，概算投入资金1500万元，配套输水管道25000米，概算投入资金100万元；100立方米浆砌块石集水池8个，小型喷灌（滴灌）抽水泵站8座并配备输电线路5000米（含管理房），概算投入资金120万元；新建变压器1台、输电线路500米，概算投入资金20万元；新建浆砌块石沟渠4000米，概算投入资金400万元；田间级配碎石砂石机耕道路3000米，概算投入资金200万元，级配碎石砂石生产道路2000米，概算投入资金105万元；田间鲜切花冷库1000立方米，概算投入资金300万元。</t>
  </si>
  <si>
    <t>项目建成后，资产归宝云街道农村集体经济组织所有，运营移交宝云街道强村公司，预计村集体年收入增加100万元以上，纳入农村集体经济管理，带动辖区内30户就业，户均增加收入3万元以上。解决扯戛社区、华泥社区临时零工就地务工就业增加收入，受益350户1120人。</t>
  </si>
  <si>
    <t>一是增加村集体收入；二是解决部分农户就业。</t>
  </si>
  <si>
    <t>宝云街道农特产品加工项目（强村项目）</t>
  </si>
  <si>
    <t>土城社区</t>
  </si>
  <si>
    <t>宝云街道农特产品加工项目新建米线、面条、糕点3条生产线及厂房室内改建等配套设施设备。</t>
  </si>
  <si>
    <t>项目建成后，资产归宝云街道16个农村集体经济组织所有，运营移交宝云街道强村公司，强村公司与道成集团下属企业树人公司合作，预计16个村集体经济组织每年增加收入70万元，纳入农村集体经济管理，解决集体成员就业不低于12户，户均年收入增加18000元以上，受益3160户。</t>
  </si>
  <si>
    <t>宝云街道拖姑村大豆玉米产业基地配套设施建设项目</t>
  </si>
  <si>
    <t>拖姑六组</t>
  </si>
  <si>
    <t>在拖姑六组大豆玉米产业基地配套建取水坝一道（拦砂、取水），引水主管1200米，100立方米蓄水池2个，灌溉支管(含闸阀井)2000米。</t>
  </si>
  <si>
    <t>确保旱季1000亩果园用水，解决春季苹果促花保果问题，确保产量稳定、丰产，带动226户452人持续增收。</t>
  </si>
  <si>
    <t>70-90元/日*人，全年用工量在8000人次。</t>
  </si>
  <si>
    <t>火红乡冒沙井村、柴山村中草药基地建设及中草药初加工建设项目</t>
  </si>
  <si>
    <t>冒沙井村、柴山村</t>
  </si>
  <si>
    <t>在火红乡冒沙井村、柴山村投入帮扶资金398.5万元实施800亩中草药基地建设及中草药初加工建设。建设内容：1.在冒沙井村实施党参初加工厂建设，需投入资金296.5万元，具体明细如下：（1）新建大棚1500平方米，1000元/平方米，投入150万元。（2）新建冷库400平方米，1500元/平方米，投入60万元。（3）购买烘干设备1套，投入20万元。（3）硬化场地2000平方米，20厘米厚C25混凝土，130元/平方米，投入26万元。（4）新建水池1座100立方米，投入5万元。（5）新架设输电线路400V1000米，投入13万元。2.在柴山村实施中草药基础配套设施建设，需投入资金102万元，具体明细如下：（1）新建坝塘1个8000立方米,投入45万元。（8）新建坝塘2个2000立方米,投资概算30万元。（9）安装Φ50PE管8.3千米、18元/米，计划投入15万元；安装Φ32PE管20千米、6元/米，计划投入12万元，累计投入27万元。</t>
  </si>
  <si>
    <t>通过项目实施，一是拓展群众增收渠道，实现全乡有劳动能力脱贫户和监测对象至少有一项增收产业。二是带动冒沙井等6个村群众300人到基地就近务工获得收入，实现土地流转800余亩。三是通过企业带动农户发展中草药产业，增加村集体经济收益。</t>
  </si>
  <si>
    <t>火红乡辣椒育苗基地建设项目</t>
  </si>
  <si>
    <t>臭水村</t>
  </si>
  <si>
    <t>在臭水村建设30亩辣椒育苗基地，配套标准化育苗大棚2万平方米，新建200立方米蓄水池3个，硬化棚区之间生产道路600平方米；智慧农业灌溉系统一套：①160-200主水管道500米。②分水管18条，1000米及辅材。③抽水机、过滤器、肥水一体机等灌溉设备1套。</t>
  </si>
  <si>
    <t>通过项目实施，确保脱贫攻坚期间产业资产提质增效，稳固村集体收入，满足全乡辣椒及其它蔬菜种苗需求，带动农户31户82人在园区内务工增收，受益全乡2135人，是火红乡巩固脱贫攻坚与乡村振兴有效衔接的重要举措。</t>
  </si>
  <si>
    <t>火红乡夏播马铃薯基地建设项目</t>
  </si>
  <si>
    <t>冬瓜林村、冒沙井村</t>
  </si>
  <si>
    <t>围绕火红乡1000亩马铃薯基地,冬瓜林、冒沙井村委会道路硬化2650米，宽3米，共计7950平方米。水利设施：冒沙井村马铃薯示范样板基地新建100方水池3个；新建300方水池1个；冒沙井村马铃薯示范样板基地铺设Φ50PE管2千米；铺设Φ75PE管4.72千米。</t>
  </si>
  <si>
    <t>通过实施本项目，加强农业基础设施建设，生产条件得到改善和提高，增加经济效益。项目区有水灌溉，土壤肥力提高。本项目区种植马铃薯0.1万亩，平均亩产2800公斤，年总产量280万公斤，每年收入504万元。</t>
  </si>
  <si>
    <t>火红乡湾子村香菇种植项目</t>
  </si>
  <si>
    <t>在示范村规划建设标准化庭院香菇种植大棚3000平方米，单价200元/平方米，投入60万元；新建蓄水池2个，每个100立方米，投入20万元；产业道路硬化2.5公里，均宽3.5米，投入130万元。</t>
  </si>
  <si>
    <t>按照“小规模、大群体”的发展思路，扶持香菇种植户，通过项目实施，对香菇种植产业发展具有较强的示范带动作用，受益农户350户820人，每年促进人均增收2000元。</t>
  </si>
  <si>
    <t>火红乡臭水村肉牛养殖场提升改造项目</t>
  </si>
  <si>
    <t>改扩建</t>
  </si>
  <si>
    <t>改造圈舍1200平方米，20厘米厚夹泡沫彩钢瓦屋顶1400平方米、20厘米厚混凝土地面浇筑1200平方米、更换2米*1.5米钢窗5道；新建粪污储存池50立方米，排粪沟（管道）300米；新建60立方米蓄水池1个，铺设水管3000米。</t>
  </si>
  <si>
    <t>巩固拓展脱贫攻坚成果，提升扶贫资产使用效益，带动周边养殖户发展肉牛养殖，受益480户，1638人；每年可增加村集体经济收入5万元。</t>
  </si>
  <si>
    <t>增加村集体收入，带动产业发展</t>
  </si>
  <si>
    <t>火红乡冬瓜林村肉牛养殖场提升改造项目</t>
  </si>
  <si>
    <t>冬瓜林村</t>
  </si>
  <si>
    <t>达到养殖条件，改造圈舍2400平方米、20厘米厚夹泡沫彩钢瓦屋顶2800平方米、20厘米厚混凝土地面浇筑2400平方米、更换2米*1.5米钢窗8道；铺设排粪管道400米，新建300平方米堆粪场；新建100立方米蓄水池1个，铺设水管5000米；新建10千伏线路1.5千米及变压器配套设施。</t>
  </si>
  <si>
    <t>巩固拓展脱贫攻坚成果，提升扶贫资产使用效益，带动周边养殖户发展肉牛养殖，受益563户、1950人；每年可增加村集体经济收入6万元。</t>
  </si>
  <si>
    <t>火红乡桥边村、冒沙井村生猪养殖场提升改造项目</t>
  </si>
  <si>
    <t>桥边村、冒沙井村</t>
  </si>
  <si>
    <t>改造屋顶面积6900平方米，用防水自粘卷材覆盖粘贴一道，再用玻纤瓦覆盖一道；改造桥边村温氏养猪场圈舍后面垮塌挡墙220立方米；改造圈舍地底防渗漏6300平方米；新建抽水房20平方米及配备抽水设施，铺设水管2000米。</t>
  </si>
  <si>
    <t>巩固拓展脱贫攻坚成果，提升扶贫资产（1500头/条，共3条生猪养殖生产线）使用效益，受益16户，63人；增加4个村村集体经济收入。</t>
  </si>
  <si>
    <t>火红乡肉牛产业试点示范村建设项目</t>
  </si>
  <si>
    <t>阿拉米村、冒沙井村、冬瓜林村、桥边村、岩脚等5个村</t>
  </si>
  <si>
    <t>在养殖肉牛基础好的五个村周边遴选存栏5头以上的养殖示范户353户，新建或改扩建标准化牛舍27120平方米，配套堆放场6500平方米；能繁母牛共实施饲养奖励补助3630头；全株青贮玉米、饲用燕麦、小黑麦优质饲草收储推广3100吨；优质肉牛冻改配种推广2200胎；培育50头以上规模的肉牛养殖示范户4户，其中，50—99头2户，100头以上2户；对能繁母牛养殖户、规模养殖场、家庭农场技术培训500人次；支持试点村肉牛养殖合作社建设饲草料收储加工场(点)1个。</t>
  </si>
  <si>
    <t>按照“小规模、大群体”的发展思路，扶持肉牛养殖户，通过项目实施，对肉牛产业发展具有较强的示范带动作用，受益农户350户。1125人，带动周边农户增加肉牛养殖规模，促进农户增收。</t>
  </si>
  <si>
    <t>金钟街道乌龙社区南片区果园水利基础设施配套项目</t>
  </si>
  <si>
    <t>解决乌龙社区800亩果树种植的灌溉用水问题，建设水池200立方米1个、100立方米2个，安装铺设供水管网10500米（DN100镀锌钢管2500米，Φ80PE管1000米，Φ63PE管3000米，Φ32PE管4000米），安装输配水设施、入户计量配套设施150套，建设提水泵站1座20平方米。</t>
  </si>
  <si>
    <t>解决乌龙社区800亩果树种植的灌溉用水问题，覆盖受益人口687户1973人的饮水安全问题。其中脱贫户38户93人，项目建成后亩均增收1500元。</t>
  </si>
  <si>
    <t>金钟街道麦地村产业配套基础设施建设项目</t>
  </si>
  <si>
    <t>麦地村</t>
  </si>
  <si>
    <t>解决麦地村现有360亩因道路及灌溉用水困难问题耕地存在撂荒风险，新建麦地4、5、6组产业机耕路长4000米，均宽4米；新建担水泵房1座25平方米，建100立方米蓄水池1个，安装400V输电线路500米，安装水泵2套，安装DN50镀锌管道1500米，Φ50PE管3000米。项目建成后解决现有360亩因道路及灌溉用水困难问题导致耕地存在撂荒风险。</t>
  </si>
  <si>
    <t>解决4、5、6组360亩耕地因交通及地形影响耕作困难问题，覆盖带动429户1356人（“三类监测对象”户53户190人），改善耕地耕种基础条件，项目建成后亩均增收1000元。</t>
  </si>
  <si>
    <t>金钟街道竹园村5、6、7组苹果产业水利基础设施建设项目</t>
  </si>
  <si>
    <t>安装铺设供水管网6000米（DN100镀锌管1500米，PE50管4500米），安装输配水设施260套，建设提水泵站1座，配套离心泵2台，10千伏输电线路800米，400V输电线路100米，250千伏A变压器1台。解决2000亩水果种植的灌溉用水问题。</t>
  </si>
  <si>
    <t>工程建成后将解决2000亩水果种植的灌溉用水问题，实现项目覆盖区亩均增收300元，带动辖区内农户287户1012人。其中，脱贫户78户235人。</t>
  </si>
  <si>
    <t>金钟街道竹园村1、2、3、9组水利基础设施配套项目</t>
  </si>
  <si>
    <t>新建取水坝1座、取水池1个，建设50立方米蓄水池3个，安装DN80镀锌钢管4000米，Φ80PE管1000米，Φ63PE管2000米，Φ50PE管2000米，Φ32PE管3000米，安装计量设施100套，建设水表井25个，其他配套设施1批。解决1000亩水果种植的灌溉用水问题。</t>
  </si>
  <si>
    <t>工程建成后将解决1000亩水果种植的灌溉用水问题，实现项目覆盖区亩均增收300元，带动辖区内农户305户,1070人。其中，脱贫户58户，212人。</t>
  </si>
  <si>
    <t>待补小雪山草莓种植配套基础设施建设项目</t>
  </si>
  <si>
    <t>待补镇</t>
  </si>
  <si>
    <t>嘎里村</t>
  </si>
  <si>
    <t>在待补镇小雪山发展种植基地1500亩，种植户27户，其中种植草莓560亩、种植当归210亩。配套建设：1.道路：产业道路硬化7.8公里，从毛眉路至白彝村，均宽4米。建设机耕道路长6公里，从崔家坪子至小雪山小组主干道，均宽4米。2.灌溉设施：新建蓄水池1200立方米1个，500立方米10个；安装主管道直径140厘米，长8千米；支管道直径110厘米，长10千米；抽水泵4台，功率132千瓦。3.电力设施：安装315千伏安变压器4台，输电线路20千米。</t>
  </si>
  <si>
    <t>1.项目建成后产权归待补镇戛里村委会集体所有。2.项目建成后待补镇草莓产业生产基础设施进一步完善，持续稳定发展草莓产业、当归产业生产，改善群众生产生活条件。3.项目覆盖土地2500亩，受益群众34户133人，“三类监测对象”4户10人。带动当地劳动力240余人。</t>
  </si>
  <si>
    <t>待补镇人民政府</t>
  </si>
  <si>
    <t>张毕恩</t>
  </si>
  <si>
    <t>15974665480</t>
  </si>
  <si>
    <t>2号</t>
  </si>
  <si>
    <t>待补镇草莓鲜果集贸市场建设项目</t>
  </si>
  <si>
    <t>待补社区</t>
  </si>
  <si>
    <t>新建草莓鲜果集贸市场851.64平方米，长68.4米、宽度11.8米,采用钢架结构，屋面采用小青瓦屋面，基础为C30钢筋混凝土基础。</t>
  </si>
  <si>
    <t>1.项目建成后产权归待补镇待补社区集体所有，资产收益率4%，年可促进社区集体经济增收8万元。2.项目建成后农业生产基础设施进一步完善，持续稳定发展草莓产业生产，改善群众生产生活条件。3.项目受益群众287户975人，其中：脱贫户11户50人，“三类监测对象”1户4人。</t>
  </si>
  <si>
    <t>促进集体经济增收，带动产业发展。</t>
  </si>
  <si>
    <t>待补镇水果粮食集贸市场</t>
  </si>
  <si>
    <t>新建草莓鲜果集贸市场715平方米,采用单层钢架结构，2200元/平方米，投资157.3万元；维修改造交易市场服务中心873平方米,2000元/平方米,投资174.6万元；土方回填3000立方米，单价35元/立方米，投资10.5万元；场地及道路硬化1600平方米，单价130元/平方米，投资20.8万元，室外水电投资26.8万元，合计390万元。</t>
  </si>
  <si>
    <t>项目建成后产权归待补镇人民政府，预计项目年收益率为4％，即15.6万元。带动辖区内农户420户（其中脱贫户120户，“三类监测对象”15户）户均增加1500元以上，村集体收入增加5万元。</t>
  </si>
  <si>
    <t>带动劳动力就业，增加群众收入。</t>
  </si>
  <si>
    <t>新街乡发落村产业配套基础设施建设项目</t>
  </si>
  <si>
    <t>发落村</t>
  </si>
  <si>
    <t>围绕600亩中药材种植基地，配套建设：1、产业道路硬化1700米，宽3.5米，合计5950平方米，125元/平方米，需资金74.375万元。2、新建100立方米抗旱水池4个，10万元/个，需资金40万元。</t>
  </si>
  <si>
    <t>通过建设产业道路和抗旱水池种植中药材600亩以上，提升种植效益，促进群众增收致富，解决部分群众务工需求。带动辖区内农户119户382人（其中脱贫户27户，“三类监测对象”3户）。</t>
  </si>
  <si>
    <t>带动群众就业、发展产业。</t>
  </si>
  <si>
    <t>0874-5552009</t>
  </si>
  <si>
    <t>新街乡联合村配套基础设施建设项目</t>
  </si>
  <si>
    <t>联合村</t>
  </si>
  <si>
    <t>围绕400亩蔬菜种植基地，在联合村3组配套建设：1、从货郎沟至章家湾子排水沟长1200米，均宽3米，硬化路面3600平方米，单价120元/平方米，合计资金43.2万元。2、排水沟长1200米，高1.5米，厚0.8米，双面块石支砌2880立方米，单价400元，合计资金115.2万元。</t>
  </si>
  <si>
    <t>通过建设解决小河边群众生产道路、农业排灌问题，提升种植效益，促进群众增收致富，解决部分群众务工需求。带动辖区内农户惠及农户166户560人。</t>
  </si>
  <si>
    <t>新街乡新街村产业配套基础设施建设项目</t>
  </si>
  <si>
    <t>新街村</t>
  </si>
  <si>
    <t>新建桂家院子清真寺门口大沟边至新街村小漆树地接新大街出水口C25砼三面光排水沟长800米，挡墙墙身宽0.3米，排水沟沟宽0.6米，高1米，沟底厚C25砼0.15米，每米380元，计划投资30.4万元。</t>
  </si>
  <si>
    <t>通过项目实施，切实加强桂家院子小组农田基础设施建设，提高农田灌溉能力，保护耕地320亩，保障基本永久农田得到较好的利用，改善群众生产生活条件，提高农民增收增产，受益265户743人（其中脱贫户39户153人）。</t>
  </si>
  <si>
    <t>新街乡2024年肉牛产业规模化养殖示范村建设项目肉</t>
  </si>
  <si>
    <t>花鱼、马店等14个村委会</t>
  </si>
  <si>
    <t>扶持建设牛舍30000平方米，堆粪场9000平方米，收储加工全株青贮玉米、全株饲用燕麦5000吨，优质燕麦、黑麦草等优质青干草2000吨。</t>
  </si>
  <si>
    <t>按照“小规模、大群体”的发展思路，扶持肉牛养殖210户以上，通过对新建圈舍及优质饲草补助，对肉牛产业发展具有较强的示范带动作用，受益农户210户以上。</t>
  </si>
  <si>
    <t>受益210户735人</t>
  </si>
  <si>
    <t>新街乡联合村肉牛产业基础设施项目</t>
  </si>
  <si>
    <t>建设拦水坝2道（15立方米），取水池（三级过滤）6立方米1个，100立方米不锈钢水箱1个，50立方米不锈钢水箱2个，安装DN40主管2500米，安装DN32分管3500米。挡墙1道（20立方米），安装涵管（直径1.2米）32米，土方回填120立方米，道路硬化2000平方米。</t>
  </si>
  <si>
    <t>项目建成后，有效解决联合村556户2560头肉牛饮水、牧草种植、运输困难，有效夯实肉牛产业发展基础，提升肉牛产业发展水平。</t>
  </si>
  <si>
    <t>受益556户2540人</t>
  </si>
  <si>
    <t>马路乡尖山村特色产业建设项目</t>
  </si>
  <si>
    <t>尖山村</t>
  </si>
  <si>
    <t>在尖山村建设红果参示范基地500亩,通过轮作种植冬早蔬菜1000亩，修建二级泵站，一级泵站为浮筒泵，水泵为2000J-50-104(电机25k万)，提水管为DN100热镀锌管(8=4.0)长160米;二级泵站进水前池50立方米，泵房20平方米，水泵为卧式单级多级离心泵D46-50*9(电机110千瓦)，提水管为Φ133热镀锌无缝钢管(8=6)长1960米;两级泵站建设1台S11-200千伏台式变压器。2、修建水池6个，其中500米水池1个，200米水池5个。3、铺设管道2306米。其中热镀锌钢管DN80x4毫米长1796米，热镀锌钢管DN65x4毫米长510米。</t>
  </si>
  <si>
    <t>示范种植红果参500亩，通过轮作种植冬早蔬菜1000亩，旺果期每年可为尖山村集体经济增收5万元以上，带动200余户群众户均增收1万元以上。</t>
  </si>
  <si>
    <t>项目建设日提水达1000平方米灌溉节水配套工程，示范种植红果参310亩，通过轮作，种植冬早蔬菜1000亩，受益农户50户200人</t>
  </si>
  <si>
    <t>马路乡巴图村1000亩种子选育基地建设项目</t>
  </si>
  <si>
    <t>巴图村</t>
  </si>
  <si>
    <t>在巴图村建设燕麦种子繁育基地1000亩,建设2.5米宽机耕路0.5公里，铺设水池管道1026米，项目拟新建仓库300平方米，晒场200平方米，种子加工车间200平方米，平整土地1000亩。</t>
  </si>
  <si>
    <t>项目实施后，项目区灌溉、运输条件得到明显改善，农业生产成本明显降低，农作物产量明显提高。加快全乡种业发展步伐，拓宽农户增收渠道，受益322户896人。</t>
  </si>
  <si>
    <t>马路乡硝厂村特色蔬菜种植建设项目</t>
  </si>
  <si>
    <t>硝厂村</t>
  </si>
  <si>
    <t>在马路乡硝厂村建设冬早蔬菜基地1000亩，配套建设机耕路7100平方米；建100立方米水池5座，并配套田间管网。</t>
  </si>
  <si>
    <t>改善产业配套基础设施条件，解决农用物资及农产品运输难题，改善农户出行条件，提升人民群众的生产、生活水平，受益256户482人。</t>
  </si>
  <si>
    <t>马路乡大坪村下坪小组特色农产品种植基地建设项目</t>
  </si>
  <si>
    <t>大坪村</t>
  </si>
  <si>
    <t>在马路乡大坪村下坪小组建设特色农产品种植基地1500亩，在下坪小组新建500立方米蓄水池2座，20立方米取水池1座。潜水泵1台，抽水站1座，泵房35平方米，安装管道及滴灌设施。</t>
  </si>
  <si>
    <t>改善产业配套基础设施条件，解决农用物资及农产品运输难题，改善农户出行条件，提升人民群众的生产、生活水平，受益105户215人。</t>
  </si>
  <si>
    <t>马路乡旁官地村肉牛养殖场附属设施建设项目</t>
  </si>
  <si>
    <t>旁官地村</t>
  </si>
  <si>
    <t>计划投资56.7092万元完善旁官地村肉牛养殖场基础设施。其中：石方开挖282.24立方米，每立方米375元，计划投资105840元；道路硬化长52.5米，宽3米，厚0.2米，120元/平方米，计划投资18900元；牛舍透明瓦围栏252平方米，190元/平方米，计划投资47880元；自动饮水器106套，130元/套，计划投资13780元；草料棚外围封边93.6平方米，220元/平方米，计划投资20592元；青储窖后挡墙203.84立方米，375元/立方米，计划投资76440元；青储窖前挡墙钢筋混凝土浇筑107.8立方米，1300元/立方米，计划投资140140元；建青储窖大棚624平方米，230元/平方米，计划投资143520元。</t>
  </si>
  <si>
    <t>完善旁官地村肉牛养殖场基础设施，带动全村肉牛养殖，受益农户586户、1791人，其中：脱贫户268户838人、三类监测对象69户181人。</t>
  </si>
  <si>
    <t>陆剑</t>
  </si>
  <si>
    <t>马路乡八道拐村肉牛养殖场附属设施建设项目</t>
  </si>
  <si>
    <t>计划投资11.4092万元完善八道拐村肉牛养殖场基础设施。其中：挡墙193立方米，375元/立方米，计划投资72000元；建青储窖大棚134.4平方米，230元/平方米，计划投资30912元；自动饮水器86套，130元/套，计划投资11180元。</t>
  </si>
  <si>
    <t>完善八道拐村肉牛养殖场基础设施，带动全村肉牛养殖，受益农户164户、625人，其中：脱贫户135户562人、三类监测对象22户99人。</t>
  </si>
  <si>
    <t>马路乡2025年山地鸡养殖扩建项目</t>
  </si>
  <si>
    <t>大坪村、八道拐村</t>
  </si>
  <si>
    <t>大坪村：新建鸡舍240平方米，围栏（含围栏门）1800米，场内道路720平方米，堆粪发酵棚20立方米，安装饮水管道1000米，购置饲喂器具80套、有线监控设备1套、消毒机1台、无害化处理收集房8平方米、卧式冰柜1台、无害化处理设备1套。八道拐村：建产业道路336米；堆粪发酵棚20立方米；消毒机1台、无害化处理收集房8平方米、卧式冰柜1台、无害化处理设备1套；有线监控设备1套。</t>
  </si>
  <si>
    <t>通过项目实施，扩建大坪村养殖基地规模，带动10户农户发展林下生态鸡养殖，大坪、八道拐2个村实现年出栏1万羽的目标，增加村集体经济收益15万元。完善交通，解决鸡场和37亩土地运输难题，提质增效。受益脱贫户319户1378人，其中三类监测对象50户236人。</t>
  </si>
  <si>
    <t>带动务工就业，增加村集体经济收入</t>
  </si>
  <si>
    <t>马路乡江子树、老铜店村山地鸡养殖项目</t>
  </si>
  <si>
    <t>江子树、老铜店村</t>
  </si>
  <si>
    <t>设计每村年出栏规模0.15万羽，合计出栏0.3万羽，新建鸡舍240平方米，堆粪发酵棚30立方米，围栏1800米，场内道路720平方米，蓄水池50立方米，安装饮水管道1000米，购置饲喂器具80套、电力配置、摄像头10个、饲料搅拌粉碎机、消毒机、无害化处理房及设备。</t>
  </si>
  <si>
    <t>带动10户农户发展山地鸡养殖，新增出栏0.4万羽，增加村集体经济收益4.5万元。</t>
  </si>
  <si>
    <t>带动务工就业2人</t>
  </si>
  <si>
    <t>马路乡八道拐村产业发展配套基础设施建设项目</t>
  </si>
  <si>
    <t>完善八道拐村育种基地配套基础设施，安装用电容量为315千伏安箱式变压器1台，氧化锌避雷器3组，电缆保护管CPVC100米，高压电缆头（3*70）4套，铁件和金具1套，（ZA-YJV22-0.6/1kV-4×70）四芯电缆414.3米。</t>
  </si>
  <si>
    <t>通过八道拐村产业发展配套基础设施建设项目，完善八道拐村育种基地配套基础设施条件，提升人民群众的生产、生活水平。带动辖区内农户165户634人（其中脱贫户136户575人，“三类监测对象”23户103人）户均收入增加1500元以上，村集体收入增加1万元。</t>
  </si>
  <si>
    <t>通关完善八道拐村玉米杂交制种基地基础配套设施，将带动群众规模化种植的积极性和主动性，为八道拐村产业发展打下坚实基础，通过玉米杂交制种基地建设将带动农户走产、供、销一条龙的发展路子，新增产业用工300余人次，能够解决农村劳动力就近就地务工，增加农户收入</t>
  </si>
  <si>
    <t>矿山镇二关营村农业产业道路建设项目</t>
  </si>
  <si>
    <t>矿山镇</t>
  </si>
  <si>
    <t>二关营村</t>
  </si>
  <si>
    <t>围绕项目区1500亩辣椒、玉米、马铃薯等产业种植区，新修4米宽Ｃ25混凝土20Ｃ米厚机耕路2600米；建设块石挡土墙1500立方米；建设块石支砌三面光排水沟1200米；安装D80涵管6道32米。</t>
  </si>
  <si>
    <t>项目建成后，有效解决项目区群众农产品生产运输困难，有效降低生产成本。其中，辣椒300亩，玉米700亩，马铃薯500亩。受益人口479户，1801人（其中脱贫户222户，“三类监测对象”14户）。</t>
  </si>
  <si>
    <t>有效解决项目区群众农产品生产运输困难，降低生产成本，更加方便群众进行农产品的运输及售卖</t>
  </si>
  <si>
    <t>矿山镇人民政府</t>
  </si>
  <si>
    <t>张晓徽</t>
  </si>
  <si>
    <t>矿山镇2025年马铃薯种植基地基础设施建设项目</t>
  </si>
  <si>
    <t>布卡村</t>
  </si>
  <si>
    <t>本次工程设计灌溉面积共计0.2万亩，工程主要建设内容：新建取水坝1座、提水泵站1座，新建提水管1根，新建配水主管3根，新建200立方米高位水池4个，取水口10个。</t>
  </si>
  <si>
    <t>项目区覆盖农户513户1702人，脱贫户239户940人，监测户34户126人，通过项目的实施，土地灌溉得到保障，农户土地流转面积增加，项目区
2000亩土地流转按每亩每年200元计算，每年可产生土地流转资金40万元，并且流转资金逐年递增。同时，引进新型农业经营主体带动当地受农户务工，按每亩每人务工收入600元计算，每年务工收收入可达180万元。</t>
  </si>
  <si>
    <t>通过机耕路及引水管建设，不仅解决运输困难，降低生产成本；解决农作物灌溉问题，增加产量，带动群众增收致富。</t>
  </si>
  <si>
    <t>矿山镇集镇农产品交易市场建设项目</t>
  </si>
  <si>
    <t>小街社区</t>
  </si>
  <si>
    <t>1.建筑面积：26米*44米，1144平方米（高度8.0米）,单价2300元/平方米，投资概算263.1万元；2.室外地面硬化建设1460平方米,投资概算21.9万元；3.新修排水沟140米,投资概算8万元；4.市场场地平整费用12万元；5.建设工程其他费用11万元。</t>
  </si>
  <si>
    <t>农贸市场项目的建设，为群众搭建了农产品交易售卖的场所，能够有效聚集群众到市场进行农产品售卖，可极大带动周边1568户、4281人，其中脱贫户189户562人，进行农产品及农副产品交易，增加群众收入。</t>
  </si>
  <si>
    <t>带动销售</t>
  </si>
  <si>
    <t>乐业镇2025年“乐业椒1号”杂交制种、示范种植项目</t>
  </si>
  <si>
    <t>乐业镇</t>
  </si>
  <si>
    <t>乐业镇阿布卡、丫口、射落、六合、务嘎、二顺、黑山、横山、鲁珠共9个村</t>
  </si>
  <si>
    <t>在乐业镇实施“乐业椒1号”杂交制种16亩；示范种植辣椒样板4500亩，其中：“乐业椒1号”1000亩，“乐业二角椒”1500亩，美人椒2000亩。</t>
  </si>
  <si>
    <t>项目实施后，一是降低农户生产成本。16亩制种基地可生产乐业辣椒杂交种200-250千克，按照每亩辣椒用种40克计算，可供5000亩大田用种，杂交种子下一年通过育苗发放给农户种植，可为农户节省种苗成本150万元。二是促进辣椒良种化，提高品质。辣椒新品种示范种植4500亩，通过统一育苗后免费发放给当地农户种植，带动农户18234户52316人发展乐业辣椒产业135000亩，其中：脱贫户和三类对象1648户5770人，促进辣椒良种化，提高辣椒产量增加品质，进一步打响乐业辣椒品牌。三是土地租金增值，农户将土地出租，每亩可在项目配套前增加土地流转收入300-400元，达到现在出租的1200元/亩，甚至更高的价格。四是辣椒新品种培育项目在生产管理过程中需要大量用工，解决当地农户家门口就近就业，方便照顾家庭的同时增加劳务收入，平均每人每月增收800元以上。</t>
  </si>
  <si>
    <t>降低农户辣椒种子成本；带动农户就近务工就业。</t>
  </si>
  <si>
    <t>乐业镇人民政府</t>
  </si>
  <si>
    <t>颜新</t>
  </si>
  <si>
    <t>0874-5601127</t>
  </si>
  <si>
    <t>乐业镇黑山村辣椒基地建设项目</t>
  </si>
  <si>
    <t>黑山村</t>
  </si>
  <si>
    <t>在乐业镇黑山村建设辣椒基地150亩，配套建设道路、排灌设施等，其中。一、道路建设：1.砂石产业道路600米；3.硬化产业道路1300米。二、灌溉与排水工程：1.PE50-100水管1500米；2.排水沟一条1500米；3.水肥房1座（包含肥水罐、清水罐、砂石过滤器、水肥一体机等）4.蓄水池1座。三、其他配套设施：输电线路300米等。</t>
  </si>
  <si>
    <t>项目通过在乐业镇黑山村种植辣椒150亩，依托黑山村天然的自然环境优势，通过种植新品种辣椒，为群众增收，有效转化剩余劳动力，促进经济结构合理调整。项目建成后，将涉及辖区内总户数150户503人（其中脱贫户50户206人，三类监测对象12户49人）户均增收260元。</t>
  </si>
  <si>
    <t>乐业镇鲁珠村鲜椒种植、加工基地配套建设项目</t>
  </si>
  <si>
    <t>鲁珠村</t>
  </si>
  <si>
    <t>在乐业镇鲁珠村建设鲜椒种植基地150亩，配套建设道路、排灌设施、加工厂房扩建等，其中：一、产业道路：1.砂石产业路2600米；2.排水沟共4200米；3.挡墙1000立方米。二、灌溉与排水工程：PE50-100水管3000米；2.取水坝1座；3.水肥房1座（包含肥水罐、清水罐、砂石过滤器、水肥一体机等）。三、钢结构1层厂房1000平方米。四、土地平整10000立方米。五、其他配套设施：杀虫灯10盏。</t>
  </si>
  <si>
    <t>项目通过以辣椒精深加工等技术提高产品附加值，延长辣椒产业链、提升辣椒价值链、完善辣椒利益链；同时带动农户就业，加快乐业辣椒产业发展，巩固脱贫攻坚成果。项目运用先进的水肥一体化技术，合理施肥、浇水，实现节水节肥，提高辣椒产量和质量。项目建成后将涉及辖区内总120户460人（其中脱贫户52户208人，三类监测对象17户68人）户均增收300元。</t>
  </si>
  <si>
    <t>乐业镇罗布古社区辣椒产业发展配套基础设施建设项目</t>
  </si>
  <si>
    <t>罗布古社区</t>
  </si>
  <si>
    <t>在乐业镇罗布古社区发展辣椒种植3200亩，配套完善排灌设施、电力设施等。一、浆砌石挡墙100立方米。二、灌溉与排水工程：1.DN65-100镀锌管6000米（含镇墩、支墩、水表、闸阀等）；2.PE32-90水管25200米（含水表、闸阀等）；3.取水坝1座；4、引水沟600米；5.泵房1座18平方米（含提水设备及配电设施1套）；6.蓄水池7个（500立方米1个，蓄水池100立方米6个）。三、电力设施：100kVA变压器1套（含输电线路1500米）。</t>
  </si>
  <si>
    <t>项目依托乐业河水资源优势，通过改善项目区灌溉条件，降低灌溉成本，提高辣椒产量和品质，吸引企业入驻，增加农户就近务工岗位，促进项目区辣椒产业化发展。项目建成后，将涉及辖区内608户1997人（其中脱贫户158户579人，三类监测对象18户54人）户均增收280元。</t>
  </si>
  <si>
    <t>乐业镇二顺村、清水村辣椒产业发展配套建设项目</t>
  </si>
  <si>
    <t>二顺村、清水村</t>
  </si>
  <si>
    <t>在乐业镇二顺村、清水村发展辣椒种植5300亩，配套完善灌溉与排水设施：一、水源工程：新建蓄水池16个（500立方米蓄水池5个、300立方米蓄水池4个、200立方米蓄水池7个），闸阀室16间（2.1米*2.4米*2.5米）。二、管道工程：1.DN400-DN250螺旋焊管3600米（含镇墩、支墩、闸阀、管道伸缩器等）；2.DN150-DN80镀锌管3600米（含镇墩、水表、闸阀等）；3.分水闸阀房2间、闸阀井9个。三、其它工程：1.临时道路修建3200米；2.原有管道修复100米。</t>
  </si>
  <si>
    <t>项目依托马厂水库丰富的水资源优势，通过改善项目区灌溉条件，降低灌溉成本，提高辣椒产量和品质，吸引企业入驻，增加农户就近务工岗位，促进项目区辣椒产业化发展。项目建成后，将涉及辖区内总1595户5265人（其中脱贫户439户1448人，三类监测对象51户169人）户均增收300元。</t>
  </si>
  <si>
    <t>乐业镇阿布卡村蔬菜产业发展配套建设项目</t>
  </si>
  <si>
    <t>阿布卡村</t>
  </si>
  <si>
    <t>在乐业镇阿布卡村建设蔬菜基地250亩，配套建设道路、排灌设施、电力设施等，其中：一、产业道路：1.硬化产业道路共5950米；2.砂石产业道路1100米。二、灌溉与排水工程：1.PE63-110水管2000米（含镇墩、支墩）；2.排水沟共5200米；3.浆砌石挡墙100立方米；4.水肥房1座（包含肥水罐、清水罐、砂石过滤器、水肥一体机等）；5.蓄水池1座。三、土地平整9800立方米。四、其他配套设施：1.变压器及输电线1套；2.太阳能杀虫灯20盏。</t>
  </si>
  <si>
    <t>项目通过利用阿布卡村流转土地种植蔬菜，通过利用现代化农业管理经验和技术，建设一体化蔬菜种植产业基地，从而引领蔬菜种植产业朝现代化、规范化方向发展。项目建成后将成功流转土地350亩，直接为群众创收10.5万元。将涉及辖区内10个村民小组，共1341户4263人（其中脱贫户274户934人，三类监测对象42户143人）户均增收300元。</t>
  </si>
  <si>
    <t>乐业镇马厂、清水片区辣椒产业发展配套建设项目</t>
  </si>
  <si>
    <t>马厂村、清水村、横山村</t>
  </si>
  <si>
    <t>在乐业镇马厂、清水、横山等村发展辣椒种植4500亩，配套完善灌溉与排水设施：一、水源工程：新建蓄水池15个（500立方米蓄水池4个、300立方米蓄水池3个、200立方米蓄水池8个），闸阀室15间（2.1米*2.4米*2.5米）；二、管道工程：1.DN300-DN250螺旋焊管4300米（含镇墩、支墩、闸阀、管道伸缩器等）；2.DN150-DN80镀锌管4700米（含镇墩、水表、闸阀等）；3.分水闸阀房3间、闸阀井7个；三、其它工程：临时道路修建4500米。</t>
  </si>
  <si>
    <t>项目依托马厂水库丰富的水资源优势，通过改善项目区灌溉条件，降低灌溉成本，提高辣椒产量和品质，吸引企业入驻，增加农户就近务工岗位，促进项目区辣椒产业化发展。项目建成后将涉及辖区内总1017户3356人（其中脱贫户262户865人，三类监测对象46户152人）户均增收300元。</t>
  </si>
  <si>
    <t>大井镇木厂村、双车村农业基础设施水利配套工程建设项目</t>
  </si>
  <si>
    <t>木厂、双车</t>
  </si>
  <si>
    <t>支砌挡墙一道，安装DN200镀锌钢管4500米，DN150镀锌钢管3000米，DN125镀锌钢管1200米，DN100镀锌钢管1200米，安装DN50镀锌钢管1200米，DN20镀锌钢管300米，闸阀井制作，安装DN200高压闸阀2套，DN150高压闸阀2套，DN100高压闸阀2套，DN50高压闸阀30套、排气阀5套、管道泵一套、镇支墩浇筑，钢筋制安，水表井建设25座；安装DN20水表300块，DN20螺纹防盗阀350个，DN20螺纹闸阀350个等，C20砼路面切割及恢复130米；合计投资260万元。新建道路硬化3000米,排水沟渠建设、坡形护栏2000米等，合计投资198万元。</t>
  </si>
  <si>
    <t>项目建成后解决木厂、双车村蔬菜种植、经济林木的灌溉用水问题，覆盖受益人口896户2960人，3680大小牲畜的饮水安全问题，其中脱贫人口“三类监测对象”272户942人。</t>
  </si>
  <si>
    <t>农产品仓储保鲜冷链基础设施建设</t>
  </si>
  <si>
    <t>大井镇牛栏江产业带冷链物流园区项目</t>
  </si>
  <si>
    <t>黄梨村</t>
  </si>
  <si>
    <t>种植6000余亩蔬菜（含复种），配套建设相应分拣、储藏、保鲜等辅助设施。辅助设施总用地面积4796.16平方米（约7.2亩），总建筑面积4196.16平方米。其中，新建冷库3466.08平方米，新建仓库730.08平方米。同步配套完善挡墙、围墙、消防、水、电、路等基础设施及其他设施设备。</t>
  </si>
  <si>
    <t>项目建成后形成的资产产权归县人民政府所有，预计形成的可经营性资产年化收益率为3%。项目以资产租赁的方式，引进农业经营主体管理使用，带动项目所在村集体经济年增收2万元以上，同时带动辖区内600户农户（其中脱贫户和“三类监测对象”户150户）户均增加收入2000元以上。</t>
  </si>
  <si>
    <t>1号</t>
  </si>
  <si>
    <t>大井镇农业基础设施水利配套工程建设项目</t>
  </si>
  <si>
    <t>蚂蝗塘、井田、大水</t>
  </si>
  <si>
    <t>1.在蚂蟥塘村建设200立方米水池5个，65万元，铺设灌溉管道4000米（Φ40PE管1000米，Φ32PE管1000米，Φ25PE2000米），7万元。合计概算投资72万元。2.在井田建设50立方米水池20个，合计80万元，铺设灌溉管道10000米，20万元，建设提水泵站1坐，10万元，合计概算投资110万元。3.在大水建设100立方米蓄水桶5个（c30底垫层、钢筋制安），DN80镀锌钢管4000米，路面切割50米、管道土石方开挖及回填1000米，闸阀井一座（DN80闸阀一套、DN100水表一套），DN150闸阀一套，11KW智能抽水泵一套（控制器、无线遥控器），安装PE110主水管1800米，PE50分水管3500米，6米喷灌站杆400米，110弯头、蝶阀35个，110*50鞍座100个，110热熔三通10个，50内丝球阀100个，110热熔堵头10个，50快接堵头100个，50快接直接30个，360度可调喷头400个，9*12毛管30卷，3件套移动支架400套等，合计投资98万元。</t>
  </si>
  <si>
    <t>项目建成后解决蚂蝗塘、井田、大水村蔬菜、辣椒种植的灌溉用水问题，覆盖受益人口408户1285人，1380头只大小牲畜的饮水安全问题，其中脱贫人口“三类监测对象”98户342人。</t>
  </si>
  <si>
    <t>娜姑镇乐里村产业配套设施建设项目</t>
  </si>
  <si>
    <t>乐里村</t>
  </si>
  <si>
    <t>围绕娜姑镇水厂周边300亩耕地，打造300亩高稳产玉米基地,新建管道3620米，其中：新建DN200镀锌钢管960米；新建DN100镀锌钢管600米；新建DN80镀锌钢管2060米；新建200立方米水池5座。田间道路工程：修建1条硬化机耕路，总长1.85千米；修建1条砂石机耕路，总长1.10千米；土地平整300亩。</t>
  </si>
  <si>
    <t>项目建设形成的资产产权属娜姑镇乐里村委会所有。项目建成后，水厂余水得到有效利用，解决300亩耕地缺水问题，群众生产生活水平明显提高。项目覆盖受益人口341户1416人，其中脱贫户121户503人。</t>
  </si>
  <si>
    <t>娜姑镇炭山太平村产业灌溉建设项目</t>
  </si>
  <si>
    <t>炉房村</t>
  </si>
  <si>
    <t>围绕娜姑镇干热河谷气候优势，在炉房村打造干热河谷蔬菜、蓝莓基地2000亩，配套建设DN300镀锌管6000米；100立方米水池5个、配套闸阀房5间。</t>
  </si>
  <si>
    <t>1.项目建成后产权归娜姑镇炉房村委会集体所有。2.项目建成后农业生产基础设施进一步完善，持续稳定发展农业生产，改善群众生产生活条件。3.项目覆盖辖区内“三类监测对象”4户8人。</t>
  </si>
  <si>
    <t>娜姑镇红泥村江梁子农业产业配套设施建设项目</t>
  </si>
  <si>
    <t>红泥村</t>
  </si>
  <si>
    <t>围绕红泥村江梁子小组缺水状况，建设高稳产玉米、红薯基地800亩，配套建设500立方米水池1个；300立方米水池3个；200立方米水池2个；安装DN150镀锌管1.6公里、DN100镀锌管3公里。</t>
  </si>
  <si>
    <t>1.项目建成后产权归娜姑镇红泥村委会集体所有。2.项目建成后农业生产基础设施进一步完善，持续稳定发展农业生产，改善群众生产生活条件。3.项目覆盖土地1200亩，受益群众99户448人，“三类监测对象”7户19人。</t>
  </si>
  <si>
    <t>娜姑镇乐里至落水沟渠建设项目</t>
  </si>
  <si>
    <t>乐里村、白雾村、落水村</t>
  </si>
  <si>
    <t>夯实娜姑镇坝区农业基础设施建设，解决乐里村、白雾村、落水村9000余亩水稻、玉米、蔬菜生产用水问题，配套建设农业灌溉沟渠8.2公里，外沟壁0.3米、内沟壁0.2米，沟底厚0.2米，C25混凝土浇筑.其中：乐里至白雾沟渠5000米，1.2米*1.5米,白雾至落水村沟渠3200米，1米*1.2米。</t>
  </si>
  <si>
    <t>1.项目建成后产权归娜姑镇乐里、白雾、落水村委会集体所有。2.项目建成后农业生产基础设施进一步完善，持续稳定发展农业生产，改善群众生产生活条件。3.项目受益群众4103户16410人，“三类监测对象”88户319人。</t>
  </si>
  <si>
    <t>夯实基础设施建设，消除安全生产隐患，解决乐里、白雾、落水11500亩农田生产用水。</t>
  </si>
  <si>
    <t>娜姑发基卡村石榴基地配套设施建设项目</t>
  </si>
  <si>
    <t>发基卡村</t>
  </si>
  <si>
    <t>围绕娜姑镇发基卡石榴产业发展，建设发基卡村石榴产业示范基地600亩，配套建设硬化道路2000米，20厘米厚，采用c25混凝土浇筑；安装DN100*4.0热镀锌钢管600米。</t>
  </si>
  <si>
    <t>解决发基卡村2组村民出行、运输石榴、灌溉石榴困难问题，项目建成后产权归发基卡村委会，带动辖区内农户42户（其中脱贫户12户，“三类监测对象”5户）户均增加500元以上。</t>
  </si>
  <si>
    <t>娜姑镇干海子村产业发展配套设施建设项目</t>
  </si>
  <si>
    <t>干海子村</t>
  </si>
  <si>
    <t>围绕娜姑镇干海子石榴产业发展，建设干海子村石榴产业示范基地650亩，配套建设50立方米水池一个、100立方米水池一个，安装50千伏变压器一台，扬程200米水泵一套，新修砂石机耕路2000米，硬化机耕路1500米，安装供水管道10000米。</t>
  </si>
  <si>
    <t>1.项目建成后产权归娜姑镇干海子村委会集体所有。2.项目建成后农业生产基础设施进一步完善，持续稳定发展农业生产，改善群众生产生活条件，新发展农业产业200亩。3.项目覆盖辖区内“三类监测对象”4户8人。</t>
  </si>
  <si>
    <t>娜姑镇则补村工农大沟修复项目</t>
  </si>
  <si>
    <t>围绕娜姑镇则补村1200亩水稻、玉米、蔬菜基地，配套建设沟渠4500米（b*h=1.2*1.2米），渠道靠山体一侧边墙采用30厘米厚C25混凝土浇筑、外侧边墙采用25厘米厚C25混凝土浇筑、沟底采用15厘米厚C20混凝土浇筑；在有人行要求的地方设置1.3*1.0*0.2米（长*宽*厚）的C25钢筋混凝土盖板，共计120米；根据实际情况，在适当位置预留pvc管DN200*7，1.0MPa的分水口。</t>
  </si>
  <si>
    <t>项目建设形成的资产产权属娜姑镇则补村委会所有；项目建成后，村庄基础设施服务功能进一步完善，村庄环境卫生进一步改善，群众生产生活水平明显提高。项目覆盖受益人口918户3847人，其中脱贫户326户1366人。</t>
  </si>
  <si>
    <t>娜姑镇白雾村农业产业基础设施建设项目</t>
  </si>
  <si>
    <t>白雾村</t>
  </si>
  <si>
    <t>围绕娜姑镇白雾村文旅融合，水稻示范基地2000亩，配套建设白雾村四方井张家沟至鸭子沟产业路1327米，排灌沟1327米。其中：机耕路长1327米，平均宽3米，25厘米厚砂石路面；1.0*1.0米排灌沟渠长1327米，M7.5浆砌石挡墙，10厘米厚C20砼底板。</t>
  </si>
  <si>
    <t>夯实白雾村基础设施建设，提升白雾村水稻、蔬菜产业发展。主要解决白雾村3-5组群众生产道路、农业排灌问题。项目受益群众361户1382人，其中“三类监测对象”9户35人。</t>
  </si>
  <si>
    <t>0874-5611018</t>
  </si>
  <si>
    <t>娜姑镇2024年肉牛产业规模化养殖示范村建设项目</t>
  </si>
  <si>
    <t>拖车村、石咀村、炉房村、发基卡村、绿坪村、红泥村、石门坎村、云峰村</t>
  </si>
  <si>
    <t>在8个示范村规划建设标准化牛舍28800平方米，对养殖户牛舍建设进行补助，配套实施能繁母牛、饲料青贮、肉牛冻精改良、规模养殖户、饲草加工点奖补，开展技术培训与服务。按照“小规模、大群体”的发展思路，扶持肉牛养殖户，通过项目实施，对肉牛产业发展具有较强的示范带动作用，受益农户360户。</t>
  </si>
  <si>
    <t>从养殖基础设施建设帮助养殖户提升，提高群众养殖积极性及养殖水平，防控圈舍环境差带来的疾病，规范粪污处理水平和能力。</t>
  </si>
  <si>
    <t>大桥乡马铃薯原种繁育基地建设项目</t>
  </si>
  <si>
    <t>大桥乡</t>
  </si>
  <si>
    <t>大桥村</t>
  </si>
  <si>
    <t>计划投资337万元：1、安装水肥一体化系统一套；补助生产100万粒原原种。2.马铃薯原种生产基地建设：建设马铃薯良种生产基地200亩，硬化田间主机耕路3千米，路面提升次机耕路1千米；购置马铃薯病虫害监测设施设备2套；马铃薯病害统防统治200亩。</t>
  </si>
  <si>
    <t>通过建设马铃薯原种繁育基地，轮作种植马铃薯和燕麦良种200亩，组织开展原原种生产工作，促进全乡马铃薯种薯及时更新换代，建成良种繁育示范乡镇。项目建成后产权归大桥乡人民政府。带动辖区内农户6300户（其中脱贫户2600户，“三类监测对象”210户）。</t>
  </si>
  <si>
    <t>组织开展良种繁育和生产工作，促进全乡马铃薯种薯及时更新换代，建成良种繁育示范乡，带动全乡马铃薯和燕麦持续健康发展。</t>
  </si>
  <si>
    <t>大桥乡人民政府</t>
  </si>
  <si>
    <t>吴涛</t>
  </si>
  <si>
    <t>大桥乡道地中药材种植基地建设项目</t>
  </si>
  <si>
    <t>磨盘卡村和杨梅山村</t>
  </si>
  <si>
    <t>围绕大桥乡15000亩道地中药材种植基地，配套建设：1.生产道路1千米计划投资50万元，地块整理（冷浸地改造）800元/亩，计划投资40万元，水肥一体化灌溉设备计划投资70万元，此项合计投资160万元；2.中药材基地硬化产业道路11千米，50万元/千米，计划投资550万元；3.新建300立方米蓄水池6个,17万元/个，计划投资102万元；4.灌溉设施管道新安装φ110PE主管4000米，80元/米（含土方开挖回填），管道深度70厘米，计划投资32万元。5.新安装φ50PE主管4000米，30元/米（含土方开挖回填），管道深度70厘米，计划投资12万元；6.种苗繁育基地和示范基地生产用电计划投资70万元。</t>
  </si>
  <si>
    <t>通过建设大桥乡道地中药材种植基地，种植道地中药材15000亩，培育引进中药材种植主体，促进全乡中药材产业提档升级。项目建成后产权归大桥乡涉及村委会所有。带动辖区内农户2600户（其中脱贫户123户，“三类监测对象”36户）实现地租收入和务工收入。</t>
  </si>
  <si>
    <t>基地加农户，实现当地群众就近务工和地租两项收入，拓宽收入渠道</t>
  </si>
  <si>
    <t>以礼街道温泉村农产品烘烤设施建设项目</t>
  </si>
  <si>
    <t>以礼街道</t>
  </si>
  <si>
    <t>温泉村</t>
  </si>
  <si>
    <t>1、建设12座标准化农产品烘烤房（尾坪子小组6座、小坪子小组2座、焦家坪小组4座）。2、配套附属设施：460平方米晾晒棚、600平方米仓库房、场地平整800平方米、水电设施3套（架设动力输电线路400米，9米高电线杆3棵）。</t>
  </si>
  <si>
    <t>项目实施后，受益群众227户712人，可实现人均增收500元，村集体收益4.5万元/年。</t>
  </si>
  <si>
    <t>产业提质增效</t>
  </si>
  <si>
    <t>以礼街道办事处</t>
  </si>
  <si>
    <t>张正圆</t>
  </si>
  <si>
    <t>以礼街道先锋社区农产品烘烤设施建设项目</t>
  </si>
  <si>
    <t>先锋社区</t>
  </si>
  <si>
    <t>1、建设6座标准化农产品烘烤房，地点位于先锋社区十二小组（原松山村）。2、配套附属设施：230平方米晾晒棚、300平方米仓库房，场地平整400平方米，水电设施1套（架设动力输电线路400米，9米高电线杆3棵）。</t>
  </si>
  <si>
    <t>项目实施后，受益群众60户234人，可实现人均增收500元，村集体收益2万元/年。</t>
  </si>
  <si>
    <t>纸厂乡浑水塘村产业配套设施建设项目</t>
  </si>
  <si>
    <t>纸厂乡</t>
  </si>
  <si>
    <t>浑水塘村</t>
  </si>
  <si>
    <t>围绕浑水塘村200亩玉米粮食主产区,硬化宽3.5米，长2700米的产业道路，标准为20厘米厚C25混凝土，新建50立方米水池2座，配套DN50管300米，PE32管500米，PE25管350米，DN50闸阀4个，PE32闸阀10个。</t>
  </si>
  <si>
    <t>项目建成后产权归纸厂乡人民政府，降低农产品运输成本，增加群众收入，受益50户162人（其中脱贫户10户，“三类监测对象”3户）。</t>
  </si>
  <si>
    <t>纸厂乡人民政府</t>
  </si>
  <si>
    <t>单祖华</t>
  </si>
  <si>
    <t>0874-5670166</t>
  </si>
  <si>
    <t>纸厂乡江边村柑橘产业配套设施建设项目</t>
  </si>
  <si>
    <t>江边村</t>
  </si>
  <si>
    <t>围绕江边村柑橘产业，硬化宽3米、长2000米的产业道路，标准为20厘米厚C25混凝土，安装DN80管道2500米、DN40管道1200米、DN40闸阀20个，新建100立方米水池1座，30立方米水池1座。</t>
  </si>
  <si>
    <t>项目建成后产权归纸厂乡人民政府，降低柑橘运输成本，增加群众收入，受益40户132人（其中脱贫户12户，“三类监测对象”7户）。</t>
  </si>
  <si>
    <t>驾车乡迤石村肉牛养殖场提升改造项目</t>
  </si>
  <si>
    <t>迤石村</t>
  </si>
  <si>
    <t>1、安装2.06米X0.4米x1.66米钢质架子500架；2、原料加工室原地坪拆除及新硬化地坪696.1平方米；3、设施设备安装：灭菌锅炉、5m龙门拌料机、2口分料机等；4、1#、2#培养室改造；5、保温棚改造：(1)吊顶天棚46.05平方米，（2）100KW空调1台；6、粉碎棚改造115.11平方米；7、铺设室外供水管网649米,含土方开挖回填等。</t>
  </si>
  <si>
    <t>项目建成后，项目覆盖辖区内农户501户1802人（其中脱贫户139户532人，“三类监测对象”6户16人），农业生产基础设施进一步完善，持续稳定发展平菇产业生产，改善群众生产生活条件。促进驾车乡平菇健康发展，带动包装业、物流业、平菇加工业、平菇产品精深加工等相关行业的发展，有效的促进了当地的社会经济发展。</t>
  </si>
  <si>
    <t>增加村集体收入，带动产业发展。</t>
  </si>
  <si>
    <t>驾车乡驾车村草莓、蔬菜产业冷链仓库建设项目</t>
  </si>
  <si>
    <t>驾车村</t>
  </si>
  <si>
    <t>在驾车乡驾车村建设草莓、蔬菜冷链仓库1400立方米，计划投资350万元；支砌挡墙围墙640米，计划投资7.8万元；硬化场地1500平方米，计划投资44万元。</t>
  </si>
  <si>
    <t>通过驾车乡驾车村产业冷链仓库项目建设工作，提高农产品品质、延长销售期，带动村民增收。项目建成后产权归驾车村委会所有，预计项目年收益率为3％，即12万元。带动辖区内农户429户（其中脱贫户84户，“三类监测对象”7户）户均增加收入1500元以上，村集体收入增加5万元。</t>
  </si>
  <si>
    <t>带动务工就业等</t>
  </si>
  <si>
    <t>驾车乡驾车村马铃薯基地产业配套设施建设项目</t>
  </si>
  <si>
    <t>在驾车村500亩马铃薯基地内，配套建设排涝沟渠900米，排涝涵管500米，安装引水管5000米，型号PE50管。</t>
  </si>
  <si>
    <t>1.项目建成后产权归驾车乡驾车村委会集体所有。2.项目建成后农业生产基础设施进一步完善，持续稳定发展农业生产，改善群众生产生活条件。3.项目建设覆盖辖区内“三类监测对象”22户71人。</t>
  </si>
  <si>
    <t>上村乡农业产业水利配套设施建设项目</t>
  </si>
  <si>
    <t>小箐、董德、自扎</t>
  </si>
  <si>
    <t>建设内容及投资：小箐村建设取水池3立方米的3个，输水主管DN65镀锌管长13000米，DN50镀锌管长3000米，调节水池100立方米的5个，调节水池50立方米的3个，投资177.1万元；董德村建设挡墙42米，沟渠清淤460立方米，投资9.094万元；自扎村建设取水池3立方米的1个，输水主管DN40镀锌管长1700米，调节水池100立方米的1个，投资16.74万元。总投资202.934万元。</t>
  </si>
  <si>
    <t>通过建设上村乡农业产业水利配套设施项目,种植蔬菜、草毒630亩，改善种植条件。辐射带动辖区内农户526户2030人（其中脱贫户251户1054人、“三类监测对象”9户41人）通过本项目实施实现增收。</t>
  </si>
  <si>
    <t>入股分红、土地流转、带动务工就业等</t>
  </si>
  <si>
    <t>上村乡李家村稻田养鱼配套基础设施建设项目</t>
  </si>
  <si>
    <t>大河</t>
  </si>
  <si>
    <t>李家村40余亩稻田养鱼项目，11个鱼塘塘面硬化约长450米，宽3.5米，高1.5米，2362.5立方米，围埂道路硬化约长1000米，宽1.2米，1200平方米，引水管道完善约需300管道160米，两个育苗池塘面硬化约长55米，宽8米，高1.5米，660立方米。</t>
  </si>
  <si>
    <t>总体目标体现项目的预期效益，通过发展养殖40余亩稻渔综合种养，促进农民增收，壮大村集体经济。预计项目年收益率为2％，即20万元。带动辖区内农户156户（其中脱贫户36户，“三类监测对象”13户）户均增加1000元以上，村集体收入增加5万元。</t>
  </si>
  <si>
    <t>土地流转、带动务工</t>
  </si>
  <si>
    <t>上村乡懂德村花卉基地配套基础设施建设项目</t>
  </si>
  <si>
    <t>董德村</t>
  </si>
  <si>
    <t>新房子小组零捌柒肆花卉基地扩建100余亩，新建蓄水池2个200立方米，投资16万元；输水主管DN50镀锌管长5000米，投资40万元；道路硬化长500米，宽4米，投资24万元；其他附属设施投资概算15万元。</t>
  </si>
  <si>
    <t>总体目标体现项目的预期效益，扩建规模化种植100亩，能带动新房子，新发、上下陡沟脱贫劳动力400人就业，促进当地农民增收。</t>
  </si>
  <si>
    <t>者海镇犀牛村果蔬产业基地农灌设施建设项目</t>
  </si>
  <si>
    <t>犀牛村1-12组</t>
  </si>
  <si>
    <t>围绕犀牛村800亩冬草莓、蔬菜大棚种植基地，存栏300头肉牛养殖场及10条生猪生产线，规划建设内容：1.新建200立方米和300立方米蓄水池各1座；2.种植基地配套铺设PE63管引2000米、PE50管引5000米、PE40管引4000米。3、砂石路长2000米、宽3.5米；4、道路硬化C25混凝土长400米、宽3.5米、厚0.2米。5、毛石支砌挡墙长400米、均宽0.6米、高1.2米。</t>
  </si>
  <si>
    <t>1.项目建成后，产权归犀牛村集体所有，由犀牛村委会行使资产所有权和管护权；2.项目建成后，可覆盖800亩果蔬种植、300头肉牛养殖、10条生猪生产线用水难题；受益群众110户405人（其中脱贫户48户165人，“三类”监测对象3户13人）。</t>
  </si>
  <si>
    <t>依托犀合、磨山、陆旺、林晶科等规模种养殖合作社，群策群力示范带动群众发展产业，带动土地流转500亩以上，年带动劳动用工1500余人次，受益农户110户405人。</t>
  </si>
  <si>
    <t>者海镇犀牛村肉牛养殖场电力架设、进场道路硬化项目</t>
  </si>
  <si>
    <t>犀牛村</t>
  </si>
  <si>
    <t>1、新建长1500米、宽4.5米、厚0.2米的入场道路；新建长500米、高1.2米、均宽0.6米挡土墙；2、养殖场后方护坡需新建长500米、高15米喷浆护坡一道。3、新架设动力线600米、安装变压器250千伏安一台用于饲草料加工。</t>
  </si>
  <si>
    <t>项目建成后，产权归犀牛村集体所有，由犀牛村委会行使资产所有权和管护权。通过犀牛村肉牛养殖场硬化道路建设，促进犀牛村龚家凹塘6个大型养猪场和村集体肉牛养殖场出行运输方便，进一步促进生猪、肉牛养殖产业发展，提高村集体经济收入。受益群众90户310人（其中脱贫户35户140人，“三类”监测对象3户11人）。</t>
  </si>
  <si>
    <t>者海镇三多多村产业配套基础设施建设项目</t>
  </si>
  <si>
    <t>三多多村</t>
  </si>
  <si>
    <t>围绕三多多村1000亩雪莲果、蔬菜种植等产业基地，规划建设：1.新建产业道路硬化长2000米、宽3.5米，配套浇筑宽50厘米、深60厘米的排水沟1000米；2、新建砂石路长5000米，均宽3米。</t>
  </si>
  <si>
    <t>项目建成后，产权归三多多村集体所有，由三多多村委会行使资产所有权和管护权。围绕三多多村1000亩雪莲果、蔬菜等种植产业基地，解决种植产业发展道路通行困难问题，为群众增收。受益群众120户410人（其中脱贫户65户208人，“三类”监测对象8户34人）。</t>
  </si>
  <si>
    <t>者海镇拖木村产业配套基础设施建设项目</t>
  </si>
  <si>
    <t>拖木村</t>
  </si>
  <si>
    <t>1.新修拖木村委会至石坪子道路硬化长600米、宽5米、厚0.2米，浇筑排水沟500米。2.新修拖木村委会孙家老宅至犀牛村道路硬化长400米、宽5米、厚0.2米。3.硬化产业道路1条长1400米、宽5米，共计7000平方米；新建沟渠一条，长1400米，宽1.5米，深2米；4.浇筑排水沟400米。</t>
  </si>
  <si>
    <t>项目建成后，产权归拖木村集体所有，由拖木村委会行使资产所有权和管护权。通过利用拖木村流转土地种植万寿菊1500亩，建成后农村基础设施服务功能进一步完善，万寿菊产业发展进一步提升，群众生产生活水平显著提高。受益人口290户1060人，（其中脱贫户135户580人，“三类”监测对象21户89人）。</t>
  </si>
  <si>
    <t>解开林</t>
  </si>
  <si>
    <t>老厂乡雅地窝村水果种植基地基础设施建设项目</t>
  </si>
  <si>
    <t>老厂乡</t>
  </si>
  <si>
    <t>雅地窝村</t>
  </si>
  <si>
    <t>在老厂乡雅地窝村发展水果种植基地170亩。新建100立方米蓄水池5个，配套铺设∅75镀锌钢管2千米；硬化道路2.1千米，均宽4米，厚0.25米，C25混凝土浇筑。</t>
  </si>
  <si>
    <t>项目建成后可有效改善120亩阳光玫瑰基地、50亩苹果基地基础设施条件。形成的扶贫资产归雅地窝村所有。发展水果种植，可带动辖区内102户397人增收，促进户均增收500元以上。</t>
  </si>
  <si>
    <t>带动生产</t>
  </si>
  <si>
    <t>老厂乡人民政府</t>
  </si>
  <si>
    <t>纪成川</t>
  </si>
  <si>
    <t>鲁纳乡陡咀村蔬菜产业配套基础设施建设项目</t>
  </si>
  <si>
    <t>鲁纳乡</t>
  </si>
  <si>
    <t>陡咀村</t>
  </si>
  <si>
    <t>围绕陡咀村600亩蔬菜种植基地，新建蓄水池3个，其中：主水池100方1个，50方2个，混凝土钢筋浇筑，配套管网7.6千米PE50管、50减压阀3个、50排沙阀4个、DN50阀门7个，阀门检查井7个，砖砌方形1米X1米，加不锈钢盖板，新修机耕路3千米，均宽3米。预计概算总投入财政衔接资金130万元。</t>
  </si>
  <si>
    <t>项目建成后形成的资产归陡咀村委会所有，夯实蔬菜产业配套基础设施建设，方便菜农取水灌溉，增加菜农收入，预计项目受益人口350多户。</t>
  </si>
  <si>
    <t>通过土地流转、带动务工就业等，受益150多户</t>
  </si>
  <si>
    <t>鲁纳乡人民政府</t>
  </si>
  <si>
    <t>朱金奎</t>
  </si>
  <si>
    <t>大海乡二道坪村中药材产业配套基础设施建设项目</t>
  </si>
  <si>
    <t>大海乡</t>
  </si>
  <si>
    <t>二道坪村</t>
  </si>
  <si>
    <t>建设中药材种植基地1000亩，硬化产业道路0.8千米，宽4米，投入资金48万元；新建挡墙300立方米，投入资金12万元；新建450立方米蓄水池1个，投入资金40.5万元；供水管道管网安装，投入资金5.5万元；中药材交易中心场地硬化500平方米，投入资金6万元。</t>
  </si>
  <si>
    <t>通过硬化产业道路、建蓄水池、硬化场地等，可为种植当归、雪上一枝蒿等中药材提供保障及所需用水，进一步改善生产生活条件。带动辖区内低收入群众和易地搬迁户583户1873人，其中脱贫户190户651人，三类监测对象17户59人。</t>
  </si>
  <si>
    <t>土地流转、增加种植规模、改善生产生活条件，带动当地群众就业30人以上，促进群众增加收入。</t>
  </si>
  <si>
    <t>大海乡人民政府</t>
  </si>
  <si>
    <t>赵红春</t>
  </si>
  <si>
    <t>18887998999</t>
  </si>
  <si>
    <t>雨碌乡草莓种植基地建设项目</t>
  </si>
  <si>
    <t>雨碌村、铁厂村</t>
  </si>
  <si>
    <t>在雨碌村多梳卡小组、铁厂村安家村小组分别新建800亩草莓种植基地，配套建设取水池2个、蓄水池3个、灌溉管网3500米。</t>
  </si>
  <si>
    <t>总体目标体现项目的预期效益，示例：“通过草莓种植基地建设项目，促进群众增收。项目建成后产权归雨碌乡人民政府。带动辖区内农户120户（其中脱贫户20户，“三类监测对象”5户）户均增加2500元以上。</t>
  </si>
  <si>
    <t>田坝乡尹武村蔬菜产业基地配套基础设施建设项目</t>
  </si>
  <si>
    <t>田坝乡</t>
  </si>
  <si>
    <t>尹武村</t>
  </si>
  <si>
    <t>1.新建400平方米冷库1座，新建分拣、仓储用房600平方米，合计造价400万元；2.新建育苗棚10亩，新建有机堆肥场3亩，合计造价80万元；3.新建取水池5座，引水主管2千米，给排水管网3.5千米，合计造价260万元；4.改扩建运输道路1条，长1.5千米、均宽4.5米、规格为20厘米厚C25混凝土浇筑，合计造价90万元；5.新建输变电设施设备一套，合计造价30万元。</t>
  </si>
  <si>
    <t>项目的实施，可以加大提高尹武蔬菜基地生产效率，极大减少农业生产成本，实现了农业生产的低投入高产出，促使资源得到充分利用，受益农户增加收入，可惠及农户303户1195人，促进农业产业稳固发展，极大地改善人民群众的生产生活条件，提高生活水平和文明程度，实现脱贫致富巩固提升目标。</t>
  </si>
  <si>
    <t>提高农产品质量，增加农民收入。</t>
  </si>
  <si>
    <t>田坝乡人民政府</t>
  </si>
  <si>
    <t>韩馥戎</t>
  </si>
  <si>
    <t>田坝乡板坡粮食主产区配套基础设施建设项目</t>
  </si>
  <si>
    <t>板坡村</t>
  </si>
  <si>
    <t>1、新建3米宽机耕道路2条，共计2千米，规格为25厘米厚砂石路，单价35万元/千米，计划投资70万元；2、新建3.5米宽机耕道路3条，共计4.5千米，规格为20厘米厚C25混凝土浇筑，单价50万元/千米，计划投资225万元；3、新建C25混凝土取水坝1座，单价20万元/个，计划投资20万元；4、新建300立方米水池3个，单价14万元/个，计划投资42万元；新建100立方米水池3个，单价7万元/个，计划投资21万元；5、配套管网，DN100主管3.5千米，单价9.5万元/千米，计划投资33.25万元，DN80支管1.5千米，单价7.5万元/千米，计划投资11.25万元；6、新建0.8*0.8C25混凝土排水沟1.2千米，单价68万元/千米，计划投资81.6万元；7、新建浆砌块石挡墙800立方米，单价360元/立方米，计划投资28.8万元。</t>
  </si>
  <si>
    <t>改善了项目区基础设施条件，通过项目建设实施，改善出行及耕作条件，促使农户129户430人实现增收，推动集体经济发展，有效巩固拓展脱贫攻坚成果，助力乡村振兴。</t>
  </si>
  <si>
    <t>项目的建成能有效补足田坝乡板坡粮食主产区短板，受益。</t>
  </si>
  <si>
    <t>田坝乡红岩村高原特色马铃薯繁种育种基地建设项目</t>
  </si>
  <si>
    <t>红岩村</t>
  </si>
  <si>
    <t>建设温室棚600平方米，新建道路2千米，灌溉设施2千米，马铃薯繁种育种面积2000亩，其中五里冲小组150亩、蛮石岩小组650亩、杨家麦地小组200亩、李家麦地小组200亩，鲁口洞小组800亩。</t>
  </si>
  <si>
    <t>通过项目建设带动马铃薯产业发展，实现种薯扩繁，在项目区范围内取得较好的效益，显著提高农民生活水平，增加农民就业机会，促进马铃薯产业良好发展，实现农民增收、集体经济增量，受益264户875人，其中：脱贫户及“三类监测对象”102户388人。</t>
  </si>
  <si>
    <t>实现种薯扩繁、农民增收</t>
  </si>
  <si>
    <t>古城街道青云村生猪养殖小区巩固提升项目</t>
  </si>
  <si>
    <t>青云村</t>
  </si>
  <si>
    <t>古城街道青云村生猪养殖小区有温氏家庭农场8栋，年出栏生猪32000头；年产生粪污38400立方米，其中沉淀粪污年产生1600立方米，建设内容：1、长方形粪污储存池排水沟硬化建设长140米，资金6万元；挡土墙建设500立方米20万元；2、圆形粪污储存池挡土墙建设1000立方米，资金40万元；3、粪污储存池围闭700平方米，资金14万元；4、建设沉淀粪污处理场3000平方米，资金264万元；5、购置沉淀粪污处理设施设备1套25万元；6、建设粪污应急收集池3000立方米，资金20万元。7、安装变压器1台，配电房1间，备用柴油发电机2台，资金30万元；8、安装监控系统1套，资金7万元；9、建设挡土墙291立方米，资金11万元，围墙80米，资金3.6万元；10、场区硬化C30混凝土地坪约4300平方米，资金43.9万元；11、安装防疫围璧约600米，资金8.6万元；12、场外隔离区大门1套，资金1万元；13、场外运输死淘猪及粪污道路长约200米，资金4万元；14、辅助用房约60平方米，资金10.5万元；15、饲养设备储存间20平方米1.4万元；16、粪污储存池底部筏板建设2800平方米，C30抗渗混凝土，资金75万元，粪污储存池内部三面建设2米高钢筋混凝土池壁（其中北面池壁满浇筑）925平方米，投资26万元，三面池壁2米以上喷浆1500平方米，资金10万元，建设土工膜6500平方米，资金75万元；17、建设粪污管道4000米，资金52万元。</t>
  </si>
  <si>
    <t>本项目为非经营性项目，1、通过本项目的建设，可提升环境质量，缩短粪污发酵时间，能快速还地利用，提高土壤有机质，节约种植成本；2、为环保养殖保驾护航；3、保障养殖业安全生产；项目建成后产权归会泽县人民政府古城街道办事处，带动辖区内农户80户282人（其中脱贫户30户，“三类监测对象”20户），辖区内农户通过土地流转、粪污还田利用、种植牧草、经济林果、到基地务工等户均可增收3000元以上。</t>
  </si>
  <si>
    <t>提升环境质量，保障养殖业安全生产，节约种植成本。</t>
  </si>
  <si>
    <t>古城街道办事处</t>
  </si>
  <si>
    <t>杨关发</t>
  </si>
  <si>
    <t>古城街道边河社区农产品加工园区建设项目</t>
  </si>
  <si>
    <t>边河社区</t>
  </si>
  <si>
    <t>建设农产品加工园区1个，占地40亩。主要建设内容为：1.农产品加工厂房2座7000平方米，钢架结构，高9米；2.仓储用房2座7000平方米，钢架结构，高9米；3.电力设施。安装800KVA变压器一台，线路2500米；4.硬化园区场地5000平方米，C25混凝土20厘米厚；5.建设农产品检测中心1个，占地1200平方米，钢架结构，三层；5.配套建设消防、给排水、围墙、大门等配套设施。</t>
  </si>
  <si>
    <t>项目建成后归古城街道所有，年化收益率5%，即135万元。预计辐射带动800余人就近就业（其中脱贫户48户168人，三类监测对象36户126人），通过带动周边居民就近务工人均增加收入20000元以上，村集体经济增收30万元以上。</t>
  </si>
  <si>
    <t>刘云飞</t>
  </si>
  <si>
    <t>钟屏街道易地搬迁安置区高原特色蔬菜产业园建设项目</t>
  </si>
  <si>
    <t>钟屏街道</t>
  </si>
  <si>
    <t>双河</t>
  </si>
  <si>
    <t>规划新建蔬菜育苗、水培蔬菜种植薄膜温室178亩，建设育苗温室46690平方米和水培蔬菜种植温室53350平方米，包装预冷车间600平方米，给排水系统和供电系统、水肥一体系统设施设备等配套设施。实现年生产蔬菜育苗2800万株，年生产水培蔬菜800吨的能力。</t>
  </si>
  <si>
    <t>1、项目完成后，每年可生产蔬菜育苗2800万株，按市场蔬菜苗0.3元/株，水培蔬菜市场价15元/公斤，可实现年产值2000万元。2、建成后每年需长期用工45人，发放劳动报酬146万元，临时用工达200人，可有效带动易地扶贫安置区内剩余劳动力就地就近务工增加收入。3、增加村集体经济收入17万元。</t>
  </si>
  <si>
    <t>带动搬迁群众务工就业，促进搬迁群众增收。</t>
  </si>
  <si>
    <t>钟屏街道办事处</t>
  </si>
  <si>
    <t>范金祥</t>
  </si>
  <si>
    <t>13648747575</t>
  </si>
  <si>
    <t>钟屏易地搬迁安置区智慧化冷链建设项目（草莓精深加工配套设施建设）</t>
  </si>
  <si>
    <t>思源社区</t>
  </si>
  <si>
    <t>项目总用地面积为10621.3平方米（15.93亩），新建草莓加工厂房4287.11平方米、层数为2层、建筑高度9.75米，冷藏库部分采用单层门式钢架结构，速冻库及分拣加工区部分为2层，一层采用钢筋混凝土结构，二层采用门式钢架。功能包括-23℃冷藏库4间1147.85平方米（6887.1立方米）、-30℃速冻库4间191.08平方米（726.104立方米）、分拣、清洗包装等。附属工程包括室外道路及场地硬化，安装变压器2台（1台1000KVA，1台250KVA）及室外接电，室外强弱电，给排水，厂区围栏，路灯等。</t>
  </si>
  <si>
    <t>本项目的实施，施工期间可吸纳易地搬迁群众50人务工，人均增加收入17500元；项目运营期间为可新增就业创业300人，带动易地搬迁群众就业200人，人均增加收入36000元/年。项目建成后以收取租金形式租给企业，每年租金52万元以上，租金收益为钟屏街道思源社区集体经济收入。将钟屏街道的易地搬迁群众人力资源优势转化为经济优势，使脱贫户群众在参与经济发展的过程中实现致富。</t>
  </si>
  <si>
    <t>带动群众务工就业，促进群众增收。形成产业资产由社区以租赁方式与加工实施主体签订租赁协议，以4%收益增加集体经济年收入52万元。</t>
  </si>
  <si>
    <t>待补镇草莓种植面源污染治理试点项目</t>
  </si>
  <si>
    <t>野马村歹咩村鹧鸡村</t>
  </si>
  <si>
    <t>1.土壤改良600亩：1）有机肥科学施用600亩，采购商品有机肥240000公斤，含N8%，P2O55%，K2O5%，有机质的质量分数≥30.0%；2）通过生物杀菌剂技术改良土壤600亩，采购垄鑫棉隆土壤熏蒸消毒剂24000公斤，含棉隆有效成分98%；采购0.06毫米厚地膜4000公斤；采购5%阿维菌素600公斤；采购30%噻虫胺600公斤；2.废旧地膜清理600亩：1）清理废旧地膜6000公斤；2）新建5米*5米*2.8米废旧地膜回收站3个，采用钢架结构；3.配套绿色防控措施：1）病虫害物理防控安装太阳能杀充虫灯8盏；2）悬挂诱虫板12000张；4.开展技术培训3期，每期100人次。</t>
  </si>
  <si>
    <t>项目建成后，项目覆盖野马村、歹咩村、鹧鸡村3个村农户1483户4600人（其中：脱贫户445户1380人），化肥农药使用量实现零增长，实现实现地膜回收率90%以上，化学农药减量60%，病害发生率降低70%。农业生产基础设施进一步完善，有利于待补镇夏季草莓健康发展，有效的促进了当地的社会经济发展。</t>
  </si>
  <si>
    <t>提高土地利用率，有效防控病虫害，保障种植业安全生产，节约种植成本。</t>
  </si>
  <si>
    <t>0874-5661044</t>
  </si>
  <si>
    <t>会泽县乐业镇辣椒加工、交易中心建设项目</t>
  </si>
  <si>
    <t>罗布社区</t>
  </si>
  <si>
    <t>项目用地29672平方米（约44.51亩），新建建筑面积37332平方米，结构形式钢结构，其中：地下建筑8172平方米，主要功能为设备用房、装卸货物等；地上建筑29160平方米，主要功能为交易中心2880平方米，质量检验检测业务用房3024平方米，分拣、色选工厂3240平方米，烘干工厂2916平方米，深加工工厂3240平方米，普通仓库13860平方米，配套冷库10000立方米，购置色选、烘干、辣椒粉、油辣椒、辣椒切丝等设备，化验室1个、公共卫生间1座、污水处理站1座、道路及场地硬化13594.26平方米、绿化3560.64平方米、围栏、大门及供水供电设施等。</t>
  </si>
  <si>
    <t>项目建成后形成的资产产权归乐业镇人民政府所有。引进经营主体进行经营管理，项目形成的经营性资产按4%的收益计算，取得的收益用于发展壮大村集体经济；带动会泽县辣椒产业发展，延伸辣椒产业链，同时可带动会泽县内2000户农户（其中脱贫户和“三类监测对象”户300户）户均增加收入1500元以上。</t>
  </si>
  <si>
    <t>通过企业向农户订单收购原材料带动辣椒产业发展；提供就业岗位，带动农户就近务工就业。</t>
  </si>
  <si>
    <t>彭昌琼</t>
  </si>
  <si>
    <t>会泽县中草药研发及试验示范种植基地建设项目</t>
  </si>
  <si>
    <t>会泽县大海乡、古城街道、金钟街道</t>
  </si>
  <si>
    <t>本项目分为三个子项，其中中药材试验示范种植基地项目建设总用地面积143379.12平方米（215.07亩）。中药材仓储中心项目建设总用地面积1932.91平方米（2.90亩），总建筑面积约2387.13平方米，其中计容建筑面积1638.18平方米，不计容建筑面积约748.95平方米。中药材产业研发中心位于会泽县中医医院内，土建部分主体已建设完成，后期需对内部进行改造以满足设备采购后的安装需求，确保研发中心能正常投入使用。</t>
  </si>
  <si>
    <t>通过建设会泽县中草药试验示范种植基地，建设三乌产业研发中心，依靠科研院所、专家院士创新能力，集聚产业发展人才，为会泽县中医药产业发展提供科技服务，从而有力推动会泽县中草药精深加工，示范带动全县中草药种植和中医药产业发展。通过项目的实施，可流转土地200余亩，直接带动200余人就业，预计在全县推广发展草药种植1万亩，有效增加群众收入，助推乡村振兴。</t>
  </si>
  <si>
    <t>会泽县2025年未消除风险监测对象种植业（养殖业）奖补项目</t>
  </si>
  <si>
    <t>按照《会泽县2025年未消除风险监测对象激发内生动力奖补方案》实施要求，对全县未消除风险监测对象分类给予一次性奖补。种植业奖补标准：1.粮食作物。玉米、马铃薯、水稻种植面积在1亩以上的，按300元/亩的标准奖补；燕麦种植面积在1亩以上的，按照200元/亩的标准奖补。2.经济作物。辣椒、中草药、烤烟种植面积在1亩以上的，按照400元/亩的标准奖补；食用菌种植菌苞8000个以上的，按0.1元/个的标准奖补。3.水果类。草莓、石榴种植面积在1亩以上的，按照400元/亩的标准奖补。4.其他。种植业奖补每户每年奖补金额上限为6000元。养殖业奖补标准：1.生猪。饲养能繁母猪按300元/头奖补；育肥猪按150元/头奖补。2.肉羊。饲养母羊按200元/只奖补。3.肉牛。饲养1头能繁母牛给予500元/头奖补；饲养1头肉牛给予300元/头奖补。已享受过《会泽县人民政府办公室关于印发会泽县脱贫户（监测对象）肉牛养殖一次性奖补项目实施方案的通知》（会政办通〔2024〕31号）相关奖补措施的不再纳入本次补贴范围。4.其他。养殖业奖补每户每年奖补金额上限为8000元。</t>
  </si>
  <si>
    <t>通过实施未消除风险监测对象种植业（养殖业）奖补项目，推进强农惠农富农政策落实，发挥项目正向激励作用，树牢勤劳致富导向，全面激发未消除风险监测对象内生动力。项目受益未消除风险监测户723户2777人。</t>
  </si>
  <si>
    <t>发展生产、带动就业务工、增加收入</t>
  </si>
  <si>
    <t>吕金云</t>
  </si>
  <si>
    <t>13466055998</t>
  </si>
  <si>
    <t>新增入库（第一次调整）</t>
  </si>
  <si>
    <t>会泽县肉牛精深加工配套设施建设项目</t>
  </si>
  <si>
    <t>项目规划投资1500万元，配套肉牛精深加工厂房8180平方米的基础设施及设备，在原有厂房基础上，按照食品生产级要求对加工车间进行聚氨酯地坪处理、无菌板吊顶及室内墙面装修及配套公共基础设施设备。其中：1.装修牛干巴生产车间3309.9平方米（两层），建设单价1200元/平方米，合计397.2万元。配套冷库350平方米，建设单价3000元/平方米，合计105万元；2.调味品生产车间1655.0平方米合计，建设单价1200元/平方米，合计198.6万元；3.包材车间1655.0平方米，建设单价800元/平方米，合计132.4万元；4.牛肉休闲食品生产车间1655.0平方米，建设单价1200元/平方米，合计198.6万元；5.牛肉罐头加工生产车间1655.0平方米，建设单价1200元/平方米，合计198.6万元；6.配套暖通、室内消防喷淋及环保（废气）等处理设施设备共计269.6万元万元。</t>
  </si>
  <si>
    <t>项目建成后产权归县人民政府所有，预计年收益率不低于5%，可带动辖区内500户农户（其中脱贫户和监测对象户100户）户均增加收入1500元以上。</t>
  </si>
  <si>
    <t>一是通过提供务工就业岗位，带动辖区内300户农户（其中脱贫户和监测对象100户）户均增加收入1500元以上。二是项目建设还可带动项目区交通运输、餐饮等服务产业的发展，预计可实现辐射新增就业岗位500个以上。三是项目的建设对会泽县的肉牛养殖产业也带来积极的影响，提肉牛的附加值，让养殖户出栏价提高。</t>
  </si>
  <si>
    <t>大桥乡中药材种植配套设施建设项目</t>
  </si>
  <si>
    <t>杨梅山村</t>
  </si>
  <si>
    <t>利用现有农贸市场改造加固为中药材交易市场840平方米，改造加固中药材交易市场840平方米，单价1600元/平方米，概算134.4万元，新建速冻库250立方米，1200元/立方米，概算30万元；安装地磅50吨一套概算5万元；室外电气概算8万元，总投资概算177.4万元。</t>
  </si>
  <si>
    <t>建设中药材交易市场对于促进中药材流通与交易、提升市场竞争力与规范化管理、推动中药材产业的现代化发展、维护市场秩序与公平竞争以及传承与弘扬中医药文化等方面都有着重要的意义。盘活现有农贸市场资源，变资源为资产，壮大村集体经济收入。覆盖大桥乡中药材种植新型经营主体和农户2668户5632人，其中脱贫户中中药材种植户612户2123人，中药材种植三类监测对象67户173人。</t>
  </si>
  <si>
    <t>通过大桥乡中药材交易市场建设，主要通过一下举措建立联农带农机制：一是为农民提供了增收渠道，促进了产业升级；二是推动了乡村振兴，提升了产品质量；三是扩大了市场规模，对于整个中药材产业的发展具有积极的推动作用。</t>
  </si>
  <si>
    <t>田坝乡中药材种植配套设施建设项目</t>
  </si>
  <si>
    <t>新建中药材交易市场1456平方米，单价1800元/平方米，投入262.08万元；新建冷库500立方米，单价600元/立方米，概算30万元；新建速冻库250立方米，1200元/立方米，投入30万元；室外道路及场地硬化4500平方米，单价130元/平方米，概算58.5万元；安装变压器250kvA一套（含电力线路）概算30万元；安装50T地磅概算5万元；安装太阳能路灯10盏，单价2600元/盏，概算2.6万元；室外水电消防等概算20万元；新建成品消防水泵房一套40万元；购置电子叉车1套，概算11万元，总投资概算489.18万元。</t>
  </si>
  <si>
    <t>田坝乡现有各类中药材种植2000余亩，主要种植三七，当归，黄精等中药材，现开始引进天麻试种，气候和土壤条件适合多种中药材生长。田坝立体气候明显，海拔差异大，可形成多层次的种植环境，满足不同中药材对温度、湿度、光照的需求；部分区域土壤肥沃，富含矿物质和腐殖质，为中药材生长提供充足养分，有助于提升药材品质和产量。
项目建成运营后，新增就业岗位50余个，同事随着种植规模的扩大，群众在基地务工量增加，增加群众收入。</t>
  </si>
  <si>
    <t>该项目建设解决了田坝乡无中药材交易平台，项目建成后将引进第三方参与营作，为田坝乡提供了中药材交易平台，为外地客商建立了交易中药材的中心，缓解了中药材种植户于路为交易的现象。为当地产业发展提供场地，能有效促进当地产业升级改造和扩大规模，全面增加当地群众经济收入，稳固脱贫攻坚成果，有效接续乡村振兴。项目建成后，可解决部分用工需求，带动群众就业增收，同时充分盘活利用现在资源，壮大村集体经济。</t>
  </si>
  <si>
    <t>田坝乡鱼塘村产业基础设施建设项目</t>
  </si>
  <si>
    <t>鱼塘村</t>
  </si>
  <si>
    <t>鱼塘村六车坪至鱼塘村产业道路加宽道路650米，路面修复300米，新建灌溉供排水设施160米，新建挡土墙312立方米。</t>
  </si>
  <si>
    <t>通过产业基础设施建设，解决田坝乡鱼塘村653户2576人（其中监测对象26户110人）1500亩烤烟，5000余亩粮食种植、收获运输难问题，提高产量助力乡村振兴，群众满意度达95%。</t>
  </si>
  <si>
    <t>带动产业发展，就业务工</t>
  </si>
  <si>
    <t>刘荣波</t>
  </si>
  <si>
    <t>田坝乡海山村产业基地配套基础设施建设项目</t>
  </si>
  <si>
    <t>海山村</t>
  </si>
  <si>
    <t>1.新建16.5x8米x3.5米容积400立方米矩形混凝土水池一座，投资19.8万元；2.新建容积300立方米矩形混凝土水池一座，配套引水110PE管2000米，投资26万元；3.新建75PE管4200米，110PE管2000米，投资22.64万元，4.新建机耕路长1980米，.5米宽，20厘米厚沙石路面（包含路基土石方开挖回填），投资20.79万元；5.修复硬化路面600米，投资22万元。总投资111.23万元。</t>
  </si>
  <si>
    <t>项目实施后，可有效改善海山村产业基地基础设施，引进农业经营主体发展迷迭香种植产业，促进海山村集体经济增收，项目受益农户558户2326人。</t>
  </si>
  <si>
    <t>通过项目区基础设施的建设，进一步改善海山村产业发展格局，有效解决项目区群众农产业发展过程中灌溉和生产运输困难情况，有效降低生产成本带动群众增收。</t>
  </si>
  <si>
    <t>赵强</t>
  </si>
  <si>
    <t>13908745995</t>
  </si>
  <si>
    <t>大井镇中药材种植配套设施建设项目</t>
  </si>
  <si>
    <t>利用现有农贸市场改造为中药材交易市场1100平方米，单价550元/平方米，概算60.5万元；新建交易台57.6平方米，单价500元/平方米，概算2.88万元；新建冷库500立方米，单价600元/立方米，概算30万元；新建速冻库250立方米，1200元/立方米，投入30万元；室外地坪硬化645平方米，单价130元/平方米，概算8.39万元；安装DN32PE管564米,单价40万/米,概算2.26万元；公厕维修改造57平方米，单价700万元/平方米，概算3.99万元；安装50t地磅一套，概算5万元；安装太阳能路灯10盏，单价2600元/盏，概算2.6万元；购置电子叉车1套，概算11万元，总投资概算156.61万元。</t>
  </si>
  <si>
    <t>项目的实施，完善了大井镇尖山村生产厂房的基础设施，提升了周围人居环境，可促进当地中药材产业得到有效发展，带动当地中药材产业，同时对调整优化特色产业结构，增加就业岗位，实现产业提质增效、增加村民及周边群众就业和经济收入。可带动当地周边农户1514户5290人，发展中药材种植，带动群众增收致富。</t>
  </si>
  <si>
    <t>该项目建设解决了大井镇无中药材交易平台，项目建成后将引进第三方参与营作，为大井镇提供了中药材交易平台，为外地客商建立了交易中药材的中心，缓解了中药材种植户于路为交易的现象。为当地产业发展提供场地，能有效促进当地产业升级改造和扩大规模，全面增加当地群众经济收入，稳固脱贫攻坚成果，有效接续乡村振兴。项目建成后，可解决部分用工需求，让当地人就近务工。</t>
  </si>
  <si>
    <t>者海镇中药材种植配套设施建设项目</t>
  </si>
  <si>
    <t>五里牌村</t>
  </si>
  <si>
    <t>新建中药材交易市场405平方米，单价2000元/平方米，概算81万元；改造现在农贸市场270平方米，单价300元/平方米，概算8.1万元；新建冷库500立方米，单价600元/立方米，概算30万元；新建速冻库250立方米，1200元/立方米，投入30万元；安装变压器250kvA一套（含电力线路）概算15万元；公厕改造41平方米，800元/平方米，概算3.28万元；安装太阳能路灯10盏，单价2600元/盏，概算2.6万元；安装50t地磅一套，概算5万元；购置电子叉车1套，概算11万元，总投资概算185.98万元。</t>
  </si>
  <si>
    <t>项目建成后，产权归村集体所有，收益用于巩固拓展脱贫攻坚成果，增加脱贫群众收入，壮大村集体经济。项目受益群众3430户30128人，其脱贫户591户2613人三类监测对象186户658人。</t>
  </si>
  <si>
    <t>通过项目的实施，可以创造大量就业机会，可带动者海村及周边村农户就近就业，受益农户30128人；同时能带动相关产业链的发展，包括加工、运输、物流等，进而促进地方经济发展，增加农户收入</t>
  </si>
  <si>
    <t>会泽县中草药初加工建设项目</t>
  </si>
  <si>
    <t>新建烤房大棚900平方米，单价1200元/平方米，概算108万元；安装烤房20个，单价6万元/个，概算120万元；新建晾晒大棚5000平方米，单价600元/平方米，概算300万元；新建清洗车间500平方米，单价2000元/平方米，概算100万元；新建仓储用房2000平方米，单价2400元/平方米，概算480万元；新建锅炉房概算30万元；安装地磅100T二套，单价7万元/套，概算14万元；室外场地硬化3000平方米，单价130元/平方米，概算39万元；安装太阳能路灯25盏，单价2600元/盏，概算6.5万元，厂区围栏安装350米，单价550元/米,概算19.25万元；新建厂区大门概算10.25万元；一体化污水处理设备概算65万元；室外水电消防等概算60万元；安装800KVA变压器一套及电力接线，概算90万元；新建成品消防水泵房，概算100万元；清洗、烘烤等加工设备购置150万元，总投资概算1708万元。</t>
  </si>
  <si>
    <t>通过中草药加工项目建设，带动会泽县中草药产业的发展。带动搬迁群众就业200人，就业收入增加250万元。引进中草药加工企业经营，按3%的收益比计算年可促进社区集体经济增收52万元。</t>
  </si>
  <si>
    <t>带动群众务工就业，促进群众增收。形成产业资产由社区以租赁方式与加工实施主体签订租赁协议，以3%收益增加集体经济年收入52万元
。</t>
  </si>
  <si>
    <t>会泽县农畜产品检验检测能力提升项目</t>
  </si>
  <si>
    <t>木府社区瑞祥路2807号</t>
  </si>
  <si>
    <t>项目计划购置气相色谱质谱联用仪（G厘米S），用于检测蔬菜水果中农药残留分析林可霉素、克林霉素和大观霉素等兽药残留及分析；购置超高效液相色谱－三重串联四极杆质谱仪（LC-QQQ），用于多种兽药残留检测、抗生素残留、部分农药残留检测；购置原子荧光光度计，用于砷、汞等元素的痕量分析（最多可至12种）；购置微波消解平台，用于食品土壤里元素检测前消解；购置全自动凝胶净化系统，用于兽药残留检测及部分农残检测前处理排除脂肪等大分子干扰物；购置柱后衍生系统，用于完成氨基甲酸酯、黄曲霉毒素、甲萘威等检测前的衍生化；购置荧光检测器，用于氨基甲酸酯、甲萘威等农残兽残及黄曲霉毒素等毒物检测；购置实验室制水设备一套，以保障检验检测业务用水。</t>
  </si>
  <si>
    <t>通过本项目的建设，将从根本上解决会泽县农畜产品质量安全检验能力不足的矛盾，年检测量4000批次，解决会泽县农产品检测空白。</t>
  </si>
  <si>
    <t>（一）提升市场竞争力，带动农户增收。
（二）促进产业升级，拓展就业机会。
（三）提升农户技能，增强发展能力。</t>
  </si>
  <si>
    <t>会泽县检验检测所</t>
  </si>
  <si>
    <t>吴仕平</t>
  </si>
  <si>
    <t>驾车乡燕麦生产线扩建项目</t>
  </si>
  <si>
    <t>钢厂村</t>
  </si>
  <si>
    <t>在驾车乡野猪村大苦荞地，投资580万元，新增一套时产1吨的燕麦片加工生产线设备（生产设备产能包括1000公斤/小时，全套工艺包含：1.麦粒熏蒸需高温软化80-100°C蒸煮，以软化麦粒、清除细小杂质和杀菌；燕麦蒸煮温度要求为90°C，煮麦时间为30分钟；2.压片，压片机压成厚度为0.35-0.55毫米，产能200-500公斤/小时；3.烘干，压片后的燕麦放进多层连续式烘箱进行烘干，烘干温度为60-90°C、冷却等，用于生产燕麦片；投资200万元，新增营养功能杂粮米生产设备1套，实现农产品深度加工，每小时处理1200—1500斤的苦荞麦原粮，产出800—1000斤的杂粮米，总投资780万元。</t>
  </si>
  <si>
    <t>项目实施后，带动周边群众种植荞麦10000亩，产量2500吨左右，产值1500万，公司可加工成燕麦片2000吨，产值在4000万-6000万，带动周边农户2000户，收益群众8000人左右。项目建成后产权归驾车乡人民政府所有，预计项目年化收益率为4%。</t>
  </si>
  <si>
    <t>订单收购，劳动用工</t>
  </si>
  <si>
    <t>会泽县马铃薯标准化种薯交易市场建设项目</t>
  </si>
  <si>
    <t>野猪村</t>
  </si>
  <si>
    <t>本项目选址于会泽群林农业综合开发有限公司种薯产业基地，建设一个规范、高效的马铃薯交易市场，总用地面积14992.65平方米（折合约22.51亩），建筑物基底占地面积13992平方米，总建筑面积14000平方米。其中，规划建设主体工程5741.38平方米，项目规划绿化面积1000.65平方米。交易大厅用于种薯展示、交易和信息服务40万元。储藏库用于种薯的储存和保鲜160万元。加工车间用于种薯的分拣、包装和加工180万元。物流中心提供便捷的物流服务，确保种薯的快速配送40万元。
配套设施包括门卫及值班室、卫生间、电气工程、给排水管网等120万元。项目计划购置电动大门、铲车、分选机、干洗机、磅秤、淀粉测速仪等设备60万，以提高市场运营效率和种薯处理质量。</t>
  </si>
  <si>
    <t>项目达产后，年营业收入预计可达3000万元，总成本费用3600万元，税金及附加90万元，利润总额310万元。项目达产年投资利润率38%，投资利税率50%，投资回报率38.75%，全部投资回收期4年，固定资产投资回收期4年（含建设期）。项目具有较强的盈利能力和抗风险能力。</t>
  </si>
  <si>
    <t>带动产业发展，务工就业</t>
  </si>
  <si>
    <t>纸厂乡罗别古农产品交易市场改造建设项目</t>
  </si>
  <si>
    <t>罗别古</t>
  </si>
  <si>
    <t>改建</t>
  </si>
  <si>
    <t>1、块石回填：地表-2米~-17米以下回填块石4788立方米，预计需要资金67.03万元；2、级配碎石回填：地表-1米~-2米回填级配碎石389立方米，预计需要资金5.84万元；3、钢筋网片铺设；铺设8@200钢筋网片5.58吨，预计需要资金3.63万元；4、级配砂石回填：地表~-1米回填级配砂石389立方米，预计需要资金5.84万元；5、地坪恢复：硬化20厘米厚C30混凝土地面256米2.预计需要资金3.07万元；6、安装φ800钢筋混凝土预制污水管3条，每条长16米，共计48米，预计需要资金2.3万元；7、修复φ800混凝土检查井2座，预计需要资金1万元；8、安装DN100镀锌饮水管16米，预计需要资金0.2万元；9、拆除危墙及墙体恢复：需拆除恢复墙2面，墙面1为长10米、高6米，墙面2为长4米、高6米，墙体为200毫米厚，共计16.8立方米（含抹灰），预计需要资金1.09万元。</t>
  </si>
  <si>
    <t>罗别古农产品交易市场改造建设，为群众搭建了农产品交易售卖的场所，方面群众集中售卖，可极大带动周边2135户6358人（其中脱贫户456户1269人，“三类监测对象”56户178人）进行农产品及农副产品交易，增加群众收入。</t>
  </si>
  <si>
    <t>带动销售，务工就业</t>
  </si>
  <si>
    <t>待补小凹塘草莓种植配套基础设施建设项目</t>
  </si>
  <si>
    <t>围绕600亩草毒种植基地，建设：1.道路建设：（1）产业道路硬化4.8公里；（2）机耕道路建设2.7公里。
2.灌溉系统：（1）蓄水池500立方米6个；（2）管道：主管道直径140厘米，4公里；支管道直径110厘米，5.1公里；（3）抽水泵132千瓦，2台；（4）变压器315千伏，2台，输电线路10公里。</t>
  </si>
  <si>
    <t>1.项目建成后产权归待补镇待补社区集体所有。2.项目建成后农业生产基础设施进一步完善，持续稳定发展草莓产业生产，改善群众生产生活条件。3.项目覆盖土地600亩，受益群众287户975人，脱贫户11户50人，“三类监测对象”1户4人。</t>
  </si>
  <si>
    <t>促进夏季草莓产业发展、带动务工就业</t>
  </si>
  <si>
    <t>300户1140人</t>
  </si>
  <si>
    <t>草莓产业发展需要</t>
  </si>
  <si>
    <t>待补镇野马村1组草莓基地建设项目</t>
  </si>
  <si>
    <t>野马村</t>
  </si>
  <si>
    <t>围绕316亩草毒种植基地，建设产业道路硬化500米，均宽4.5米，2250平方米.</t>
  </si>
  <si>
    <t>项目建成后归野马村集体所有，农业生产设施进一步完善，覆盖草莓地316亩，受益群众50户120人。</t>
  </si>
  <si>
    <t>50户120人</t>
  </si>
  <si>
    <t>待补镇哨牌村草莓产业配套基础设施建设项目</t>
  </si>
  <si>
    <t>哨牌村</t>
  </si>
  <si>
    <t>围绕1000亩草毒种植基地，建设：1、村委会至小街夏季草莓产业道路硬化1000米，均宽4米，3、小街至顾家村道路硬化600米、宽4米，2400平方米4、水城小组顾正国门前至吴必胜家门前长800米、宽4米共5400平方米</t>
  </si>
  <si>
    <t>1.项目建成后产权归待补镇哨牌村集体所有。2.项目建成后农业生产基础设施进一步完善，持续稳定发展草莓产业生产，改善群众生产生活条件。3.项目覆盖土地1000亩，受益群众66户182人，脱贫户1户1人，“三类监测对象”3户7人。</t>
  </si>
  <si>
    <t>517户1747人</t>
  </si>
  <si>
    <t>待补镇汤德村团箐草莓产业配套基础设施建设项目</t>
  </si>
  <si>
    <t>汤德村</t>
  </si>
  <si>
    <t>围绕600亩草毒种植基地，建设：1.产业道路硬化2.6公里，9000平方米（均宽3.5米，20厘米厚，C25混凝土路面）。</t>
  </si>
  <si>
    <t>通过道路硬化建设2.6公里，提升汤德村基础设施，带动草莓产业发展。项目建成后产权归待补镇汤德村所有，带动辖区内农户150户（其中脱贫户及“三类监测对象”88户）。</t>
  </si>
  <si>
    <t>525户1569人</t>
  </si>
  <si>
    <t>待补新发村草莓产业配套基础设施建设项目</t>
  </si>
  <si>
    <t>新发村</t>
  </si>
  <si>
    <t>围绕500亩草毒种植基地，建设：1、新发大海子小组夏季草莓产业道路硬化900米，均宽4米，3600平方米；2、胡家小组夏季草莓产业道路硬化1100米，均宽4米，4400平方米。</t>
  </si>
  <si>
    <t>1.项目建成后产权归待补镇新发村集体所有。2.项目建成后农业生产基础设施进一步完善，持续稳定发展草莓产业生产，改善群众生产生活条件。受益农户1307户4063人（其中脱贫户160户520人，三类监测对象13户33人）</t>
  </si>
  <si>
    <t>307户1240人</t>
  </si>
  <si>
    <t>待补镇哨牌村贵州棚子草莓种植基地基础设施配套建设项目</t>
  </si>
  <si>
    <t>围绕600亩草毒种植基地，产业道路硬化3公里，均宽4米，12000平方米。</t>
  </si>
  <si>
    <t>1.项目建成后产权归待补镇哨牌村集体所有。2.项目建成后农业生产基础设施进一步完善，持续稳定发展草莓产业生产，改善群众生产生活条件。3.项目覆盖土地600亩，受益群众66户182人，脱贫户1户1人，“三类监测对象”3户7人。</t>
  </si>
  <si>
    <t>66户182人</t>
  </si>
  <si>
    <t>待补镇咩则村大龙潭草莓产业配套基础设施建设项目</t>
  </si>
  <si>
    <t>咩则村</t>
  </si>
  <si>
    <t>1.生态沟渠修复（三面光：长300米，宽0.6米）；草莓产业道路硬化6950平方米（20厘米厚，C25混凝土路面）；路灯安装50盏（6米杆）。</t>
  </si>
  <si>
    <t>项目建成后产权归待补镇人民政府所有，项目建成后草莓产业基础条件将得到进一步完善，改善农业生产条件、提升人居环境、促进咩则村经济发展。带动辖区内农户400余户（其中脱贫户及“三类监测对象”224户）</t>
  </si>
  <si>
    <t>567户1300人</t>
  </si>
  <si>
    <t>2025年会泽县宝云街道中药材产业基地建设项目</t>
  </si>
  <si>
    <t>普珠村、治都村、拖姑村</t>
  </si>
  <si>
    <t>在普珠村建设200亩当归示范基地。主要建设内容：1.采用新技术标准化种植当归200亩，建设GAP种植基地1个，种子种苗繁育基地1个，通过示范，下一步在普珠村、治都村、拖姑村等适宜当归种植的区域推广种植；2.实施当归根结线虫病绿色防控技术示范及推广；3.当归基地配套基础设施建设，建设300立方米蓄水池2个，配套主引水输水管道和田间输水管道2000米。</t>
  </si>
  <si>
    <t>带动中药材种植经营主体5个，带动周边50户农户种植中药材；新技术促进中药材产业提质增效，增加当地村民收入，进一步巩固脱贫成果、促进乡村振兴。</t>
  </si>
  <si>
    <t>带动产业发展,增加群众收入</t>
  </si>
  <si>
    <t>3个村50户160人</t>
  </si>
  <si>
    <t>洪波</t>
  </si>
  <si>
    <t>当归中药材产业发展，带动大户种植和农户种植，实现农业增效、农民增收，促进乡村振兴</t>
  </si>
  <si>
    <t>娜姑镇石咀村产业沟渠建设项目</t>
  </si>
  <si>
    <t>石咀村</t>
  </si>
  <si>
    <t>在娜姑镇石咀村新建沟渠2800米，其中C20砼三面光0.6*0.6一条775米，C20砼三面光0.7*0.7四条1040米，C20砼三面光0.2*0.7一条450米，1.0*1.0浆砌石沟渠一条535米。</t>
  </si>
  <si>
    <t>通过建设产业路、沟渠，种植小春洋芋110亩；烤烟800亩；冬早蔬菜200亩，促进当地经济发展。项目建成后产权归石咀村委会，带动辖区内农户1037户（其中脱贫户211户，“三类监测对象”67户）户均增加300元及以上。</t>
  </si>
  <si>
    <t>刘洪</t>
  </si>
  <si>
    <t>解决石咀村农业生产中排灌难问题，带动石咀村产业发展</t>
  </si>
  <si>
    <t>娜姑镇大闸云峰农业引水项目</t>
  </si>
  <si>
    <t>大闸村、云峰村</t>
  </si>
  <si>
    <t>新建水池2个（500立方米1个、100立方米1个）45万元；新建抽水站一座及抽水房，20万元；安装铺设供水管网4200米（DN250管1700米，DN150管1650米，DN100管850米）110万元；建设0.5*0.6渠道1100米，45万元。合计概算投资：220万元</t>
  </si>
  <si>
    <t>工程建成后，进一步夯实产业配套基础设施，提高人民生产生活水平，解决改善1000亩农田种植灌溉问题，，覆盖受益人口314户，898人，其中脱贫人口“三类监测对象”14户46人</t>
  </si>
  <si>
    <t>带动娜姑镇大闸村、云峰村产业发展</t>
  </si>
  <si>
    <t>娜姑镇大闸村小荒田沟渠修复项目</t>
  </si>
  <si>
    <t>大闸村</t>
  </si>
  <si>
    <t>新建取水坝1座，安装DN400螺旋焊缝钢管（壁厚8毫米,含管件及安装，内壁IPN8710喷涂，外壁3油2布防腐）1200米。</t>
  </si>
  <si>
    <t>解决大闸村小荒田村生产用水安全，带动产业发展，受益群众792人。</t>
  </si>
  <si>
    <t>解决生产用水安全，促进产业发展</t>
  </si>
  <si>
    <t>解决群众生产用水安全</t>
  </si>
  <si>
    <t>娜姑镇盐水村石榴基地引水项目</t>
  </si>
  <si>
    <t>盐水村</t>
  </si>
  <si>
    <t>围绕盐水村5组、6组500亩盐水石榴核心示范区，新建DN150镀锌钢管（国标,壁厚4.5毫米）焊接安装安装1500米，解决群众生产用水困难问题。</t>
  </si>
  <si>
    <t>解决盐水村5组、6组石榴基地灌溉问题。</t>
  </si>
  <si>
    <t>娜姑镇石门坎村产业道路硬化项目</t>
  </si>
  <si>
    <t>围绕娜姑镇石门坎村石榴产业发展，建设石榴产业示范基地320亩，配套建设产业道路2.6公里，宽3.5米，厚0.2米，C30混泥土路面，安装波形护栏500米。</t>
  </si>
  <si>
    <t>上村乡供港露天蔬菜基地配套项目</t>
  </si>
  <si>
    <t>小箐村</t>
  </si>
  <si>
    <t>冷库及包装用房904.3平方米，采用单层门式刚架结构，概算投资154万；仓储用房210.48平方米，采用单层砖混结构，概算投资47万；场地硬化2239平方米，采用10厘米级配碎石+20厘米C30混凝土，概算投资27万；保鲜库192平方米，概算投资38.4万；冻冰库43平方米概算投资25.7万；315千伏变压器一台，及1000米电力接线，概算投资40万元；50立方米水池一个，DN110pe管1000米，概算投资13.8万。其他附属设施（挡土墙、沉砂池、通透式围栏）概算投资34万。</t>
  </si>
  <si>
    <t>通过建设冷库，种植供港蔬菜500余亩。项目建成后产权归上村乡人民政府。冷库基地运营需要大量劳动力,包括育苗技术人员、普通工人等,可以增加当地近百个就业岗位。这有助于增加农民收入,带动服务业发展。带动辖区内农户360户（其中脱贫户134户，“三类监测对象”23户）户均增加1500元以上，村集体收入增加3万元。</t>
  </si>
  <si>
    <t>入股分红、带动务工就业</t>
  </si>
  <si>
    <t>杨剑</t>
  </si>
  <si>
    <t>蔬菜产业发展需要</t>
  </si>
  <si>
    <t>上村乡九龙湾水产养殖专业合作社池塘标准化建设和尾水治理项目</t>
  </si>
  <si>
    <t>瓦厂村</t>
  </si>
  <si>
    <t>新建标准化冷流水渔业养殖池塘28个（长25、宽6米），面积4200平方米；修建进排水沟渠长300米、宽1.8米、高1.5米；场地道路硬化600平方米（长120米、宽5米）；电网改造300米及配电设施设备；配套增氧设备30套；配套鱼塘自动投料机40台；养殖场监控设备1套；生物净化和尾水处理建设600平方米。</t>
  </si>
  <si>
    <t>项目建设后，通过对养殖池塘进行升级改造，并配套建设尾水综合治理设施设备，有效防范养殖风险，降低损失，做大做强淡水鱼业；促进农民增收，带动辖区内农户31户（其中脱贫户10户，“三类监测对象”0户）通过土地流转、带动务工户均增收2000元以上。</t>
  </si>
  <si>
    <t>通过土地流转、劳务用工等方式促进农民增收。</t>
  </si>
  <si>
    <t>水产养殖发展需要</t>
  </si>
  <si>
    <t>矿山镇高原特色农业示范基地配套基础设施建设项目（二期）</t>
  </si>
  <si>
    <t>洒衣村</t>
  </si>
  <si>
    <t>新建提水泵站1座，泵机采用两台型号为D85­45×9卧式节段式多级离心泵（1用1备），泵机设计流量85立方米/小时，设计扬程385米，配套电机功率160千瓦，总装机320千瓦；新建1座光伏发电场供电，光伏发电板820平方米，并配有相应配电设施；同时配套新建提水管1根，提水管管材为DN125钢塑复合管（Q355壁厚4.5毫米），管道总长2550米。安装PE63管道1800米，PE50管道4500米，PE40管道6000米，新建1500立方米C25钢筋混凝土高位水池1座，新建50立方米C25钢筋混凝土灌溉调节水池6座。</t>
  </si>
  <si>
    <t>工程建成后可以解决矿山镇的扯落村、二关营村、河湾子村、拖翅村及老坪子村5个村委会1290人饮水问题及矿山镇草莓基地农灌用水问题。建成后可向项目区提供人饮用水4万立方米；提供0.163万亩农灌用水13.74万立方米，工程建成后草莓平均亩产达2500kg，年总产量407.5万kg；草莓按当地市场现行价10元/kg计算，每年收入4075万元；辖区内受益群众580户（其中脱贫户227户，“三类监测对象”158户）。</t>
  </si>
  <si>
    <t>项目建成后，充足的农灌用水，使农产品、草莓基地产值提升，增加群众收入，带动群众增收致富。</t>
  </si>
  <si>
    <t>矿山镇原老坪子村牛场升级改造建设项目</t>
  </si>
  <si>
    <t>格核米村</t>
  </si>
  <si>
    <t>在矿山镇原老坪子村投入152.984万元实施老坪子村牛场升级改造建设项目。建设内容:
（一）3栋老圈改造：1.安装风机12台，环控3台，投资概算,10.2万元;2.安转漏粪板1056块，粪沟150米，投资概算31.956万元;3.老圈房顶改造及安装钢架330平方米，投资概算12.45万元。4.扩建老圈及墙体粉刷，投资概算18.85万元；5.新建料线2条，每条长150米，安装保温灯50盏、地暖等配套设施建设投资概算9.75万元;6.新建地坪330平方米，过道硬化52平方米，投资概算2.99万元;7.新建双面不锈钢料槽20个，投资概算9万元;
（二)新增圈舍和配套设备：1.新建圈舍736平方米、150米料线、化粪池200立方米及配套设施，投资概算40.648万元;2.架设房顶钢架760平方米，投资概算9.8万元；3.新增料塔2台，冻库30平方米，投资概算8万元;</t>
  </si>
  <si>
    <t>项目建成后，产权归村集体所有，壮大村集体经济，增加脱贫群众收入。项目受益群众370户1398人。村集体收入10万元</t>
  </si>
  <si>
    <t>通过项目建设，推动肉牛产业发展，带动群众增收致富</t>
  </si>
  <si>
    <t>1398人</t>
  </si>
  <si>
    <t>朱正文</t>
  </si>
  <si>
    <t>矿山镇酒房村牛场升级改造建设项目</t>
  </si>
  <si>
    <t>酒房村</t>
  </si>
  <si>
    <t>在矿山镇酒房村投入80.9万元实施酒房村牛场升级改造建设项目。建设内容:
（一）原有2栋圈舍改造：1.2栋圈舍房顶改造788平方米及隔墙建设，投资概算6.5万元;2.安装漏粪板500块，投资概算12.7万元;3.安装保温灯90盏，风机7台，环控2台，投资概算4.05万元。5.新建料线420米，投资概算5.46万元；
（二)新增圈舍和配套设备：1.新建圈舍720平方米及圈舍配套设施，投资概算9.03万元；2.架设房顶钢架800平方米，投资概算10.4万元；3.安装风机3台，环控1台，投资概算3.2万元；4.新建漏粪板480块，投资概算12.96万元；5.新增料塔2台，冻库30平方米，料槽40个，投资概算13.6万元。</t>
  </si>
  <si>
    <t>项目建成后，产权归村集体所有，壮大村集体经济，增加脱贫群众收入。项目受益群众410户1608人。村集体收入10万元</t>
  </si>
  <si>
    <t>1608人</t>
  </si>
  <si>
    <t>古城街道中河兰子圩农业配套设施建设项目</t>
  </si>
  <si>
    <t>中河社区</t>
  </si>
  <si>
    <t>新建农业产业基地（粮食种植、特色种植、蔬菜种植）123亩。完善基地配套设施：1.修建排水沟5条2300米，宽2米，深1.5米；2.修建取水池2个，长宽各20米，深2.5米；3.修建围栏1500米，钢制围栏，高2米，底座C25混凝土浇筑；4.电力设施建设，安装250千伏变压器1台，线路1500米及配套电力设施；5.回填土方40000立方米。</t>
  </si>
  <si>
    <t>项目建成后资产归古城街道所有，通过与新型经营主体合作经营带动群众中河社区40户436人（其中脱贫户和监测对象6户11人）通过就近务工等方式增收，带动集体经济增收7.5万元。</t>
  </si>
  <si>
    <t>通过带动群众就近务工实现增收</t>
  </si>
  <si>
    <t>蔓海周边土地利用</t>
  </si>
  <si>
    <t>古城街道水城种植示范基地建设项目</t>
  </si>
  <si>
    <t>水城社区</t>
  </si>
  <si>
    <t>新建种植示范基地（粮食、蔬菜）1个600亩。主要建设内容为：1.建筑垃圾清运（外业10公里）3200立方米；2.回填土方10000立方米；3.修建机耕路6条5000米（高1米，宽4米，20厘米土夹石夯实）；4.修建排洪沟渠4条4000米；5.修建灌溉泵站6座；6。配套电力设施250千伏变压器一台，10千伏输电线路1000米，380伏输电线路1500米及配套设施；6.修建基地围栏3000米。</t>
  </si>
  <si>
    <t>年化收益率5%，可带动辖区内180户农户（其中脱贫户65户、“三类监测对象”20户）户均增收3000元以上，增加就业100人以上，带动村集体经济收入5万元。</t>
  </si>
  <si>
    <t>项目建成后形成的资产归古城街道所有，引进新型经营主体开展蔬菜、粮食种植，带动周边群众通过就近务工增加收入</t>
  </si>
  <si>
    <t>盘活土地资源</t>
  </si>
  <si>
    <t>者海镇三家村、犀牛片区果蔬产业基地农灌设施建设项目</t>
  </si>
  <si>
    <t>三家村、犀牛</t>
  </si>
  <si>
    <t>围绕三家村、犀牛村1100亩冬草莓、蔬菜大棚种植基地，规划建设农灌设施，其中：1.新建500立方米蓄水池2座；2.提水泵站房1座；3.种植基地配套铺设PE63管引3000米、PE50管引5000米、PE40管引6000米；4.新建机耕路1条长2000米、宽3.5米，C25混凝土浇筑双边路沿，路面砂石压实0.3米；5.道路建设长400米、宽3.5米、C25混凝土浇筑厚0.2米；6.毛石支砌挡墙长400米、均宽0.6米、高1.2米。需资金280万元。</t>
  </si>
  <si>
    <t>1.项目建成后，产权归三家村、犀牛村集体所有，由三家村、犀牛村委会行使资产所有权和管护权；2.项目建成后，可覆盖三家村、犀牛1100亩果蔬种植受益群众282户976人（其中受益脱贫户115户364人，“三类”监测对象6户18人）。</t>
  </si>
  <si>
    <t>依托犀合、磨山、林晶科、绿垚、兴荣、荣恒等规模种植合作社，群策群力示范带动群众发展产业，带动土地流转1100亩以上，年带动劳动用工2300余人次，受益农户282户976人。</t>
  </si>
  <si>
    <t>者海镇盖胜村蔬菜产业配套灌溉设施建设项目</t>
  </si>
  <si>
    <t>盖胜村</t>
  </si>
  <si>
    <t>围绕盖胜村1000亩蔬菜种植基地，规划建设灌溉设施：1.新建DN200镀锌管9000米，DN160镀锌管3000米，DN110镀锌管4000米；2.新建蓄水加压水泵房5座及灌溉相关配套设施，需资金360万元。</t>
  </si>
  <si>
    <t>1.项目建成后，产权归盖胜村集体所有，由盖胜村委会行使资产所有权和管护权；2.项目建成后，可解决盖胜1500亩耕地生产用水，种植受益群众687户2271人（其中受益脱贫户256户935人，“三类”监测对象10户41人）。</t>
  </si>
  <si>
    <t>示范带动群众发展产业，带动土地流转1000亩以上，年带动劳动用工2000余人次，受益农户687户2271人。</t>
  </si>
  <si>
    <t>者海镇盖胜村千亩连片现代农业蔬菜产业配套基础设施建设项目</t>
  </si>
  <si>
    <t>围绕盖胜村1000亩蔬菜种植基地，规划建设机耕路2条，长13000米，均宽4米，C25混凝土浇筑双边路沿，路面砂石压实0.3米,路下埋设内径0.8米的排水涵管120根，需260万元。</t>
  </si>
  <si>
    <t>1.项目建成后，产权归盖胜村集体所有，由盖胜村委会行使资产所有权和管护权；2.项目建成后，可解决盖胜1500亩耕地通行条件，受益群众687户2271人（其中受益脱贫户256户935人，“三类”监测对象10户41人）。</t>
  </si>
  <si>
    <t>者海镇五里牌村草莓现代化农业基础设施建设项目</t>
  </si>
  <si>
    <t>围绕五里牌村118亩草莓种植基地，规划新建30亩草莓育苗连体大棚，水肥一体化设备两套，新建排水沟渠2条长1000米，沟深0.8米，沟宽0.8米，空心砖支砌粉平，共需资金160万元。</t>
  </si>
  <si>
    <t>1.项目建成后，产权归五里牌村集体所有，由五里牌村委会行使资产所有权和管护权；2.项目建成后，可解决五里牌村118亩草莓产业提升。受益群众500户1871人（其中受益脱贫户14户50人，“三类”监测对象3户15人）。</t>
  </si>
  <si>
    <t>示范带动群众发展产业，带动土地流转500亩以上，年带动劳动用工3500余人次，受益农户500户1871人。</t>
  </si>
  <si>
    <t>者海镇五里牌村中药材种植基地基础设施建设项目</t>
  </si>
  <si>
    <t>围绕五里牌村800亩中药材种植基地（林下500亩），规划建设：1、拦砂坝1座，长10米，高4米，均宽2米；2、新建取水池1个，抽水房1座，架动力线600米；3、新建200立方米畜水池3个，100立方米畜水池2个；4、铺设DN50镀锌管长3000米，PE63管引2000米；5、新建机耕路3条3000米，均宽3米，C25混凝土浇筑双边路沿，路面砂石压实0.3米，C25混凝土浇筑厚0.2米1条长500米，均宽3米。</t>
  </si>
  <si>
    <t>1.项目建成后，产权归五里牌村集体所有，由五里牌村委会行使资产所有权和管护权；2.项目建成后，可解决五里牌村800亩中药材产业基础设施。受益群众65户263人（其中受益脱贫户34户135人，“三类”监测对象2户11人）。</t>
  </si>
  <si>
    <t>示范带动群众发展产业，带动土地流转300亩以上，年带动劳动用工1700余人次，受益农户65户263人。</t>
  </si>
  <si>
    <t>火红乡臭水村红坪子小组辣椒产业发展基础设施建设项目</t>
  </si>
  <si>
    <t>围绕200亩辣椒种植基地，建设：新建砂石机耕路2千米，宽3米；新建100立方米水池2座；PEφ32管2千米。</t>
  </si>
  <si>
    <t>项目建成后，能覆盖200亩辣椒种植基地，解决项目区运输及灌溉用水困难，带动土地流转50亩以上，受益农户50户163人。</t>
  </si>
  <si>
    <t>项目建成后能带动本小组发展辣椒产业，增加群众收入。</t>
  </si>
  <si>
    <t>火红乡农业产业配套水利设施建设项目</t>
  </si>
  <si>
    <t>冒沙井、柴山</t>
  </si>
  <si>
    <t>在冒沙井村新建取水坝一座，投入资金7万元；配套管护用房24平方米，投入资金3.446112万元；配套DN100镀锌钢管（壁厚4毫米）1400米（16.8万元）、75PE管2500米（12万元）、50PE管4000米（7.2万元）；380V输电线路1400米，投入资金28万元；160米扬程水泵2台，投入资金3.6万元，合计投入资金78.046112万元；在柴山村新建取水坝一座，投入资金6万元；配套管护用房24平方米，投入资金3.446112万元；配套120米扬程水泵2台（3万元）、75PE管1500米（7.2万元）、50PE管4500米（8.1万元），合计投入资金27.746112万元。</t>
  </si>
  <si>
    <t>项目建成后，能壮大火红乡马铃薯产业，撑稳会泽大洋芋这一品牌效应，带动柴山、冒沙井村1000余户3529人增收。</t>
  </si>
  <si>
    <t>火红乡冒沙井村中草药基地建设及中草药初加工建设项目</t>
  </si>
  <si>
    <t>冒沙井村</t>
  </si>
  <si>
    <t>在火红乡冒沙井村投入财政资金398.5万元实施800亩中草药基地建设及中草药初加工建设。主要用于：（1）新建大棚1500平方米，1000元/平方米，投入150万元。（2）新建冷库400平方米，1500元/平方米，投入60万元。（3）新建管理用房（包含办公室、门卫）150平方米，员工宿舍160平方米，投入59万元。（4）硬化场地5000平方米，20厘米厚C25混凝土，130元/平方米，投入65万元。（5）新建水池1座300立方米，铺设排水管道500米，铺设进水管道（含闸阀等）2000米，投入18万元。（6）新架设输电线路400V1000米，投入13万元。（7）建设40平方米公厕1座及排污管道安装，投入10万元。（8）购买烘干设备1套，消防设备、太阳能路灯10盏等附属设施、投入23.5万元。</t>
  </si>
  <si>
    <t>火红乡柴山村中草药基础配套设施建设项目</t>
  </si>
  <si>
    <t>柴山村</t>
  </si>
  <si>
    <t>在火红乡柴山村实施中草药基础配套设施建设，需投入资金100万元，具体明细如下：（1）新建坝塘1个8000立方米,投入45万元。（2）新建坝塘2个2000立方米,投资概算30万元。（3）安装Φ50PE管8.3千米、18元/米，计划投入15万元；安装Φ32PE管16千米、6元/米，计划投入10万元，累计投入25万元。</t>
  </si>
  <si>
    <t>通过项目实施，一是拓展群众增收渠道，实现全乡有劳动能力脱贫户和监测对象至少有一项增收产业。二是带动柴山等3个村群众100人到基地就近务工获得收入，实现土地流转300余亩。三是通过企业带动农户发展中草药产业，增加村集体经济收益。</t>
  </si>
  <si>
    <t>火红乡龙树村林点至大箐小组岔路口产业道路硬化建设项目</t>
  </si>
  <si>
    <t>围绕玉米种植5000亩、烤烟种植430亩，建设4.3公里，路面宽度不低于3.5米，路面结构类型为20厘米厚水泥混凝土路面（弯拉强度4.0米Pa）+10厘米厚砂砾调型层的水泥混凝土路面。每公里60万元补助。</t>
  </si>
  <si>
    <t>解决108户503人行路难问题，其中覆盖三类监测对象31户137人</t>
  </si>
  <si>
    <t>火红乡龙树村大箐岔路口至拖碑嘎小组产业道路硬化建设项目</t>
  </si>
  <si>
    <t>围绕烤烟种植390亩，建设3.1公里，路面宽度不低于3.5米，路面结构类型为20厘米厚水泥混凝土路面（弯拉强度4.0米Pa）+10厘米厚砂砾调型层的水泥混凝土路面。每公里60万元补助。</t>
  </si>
  <si>
    <t>解决75户355人行路难问题，其中覆盖三类监测对象16户75人</t>
  </si>
  <si>
    <t>火红乡中药材示范样板基地建设项目</t>
  </si>
  <si>
    <t>（1）龙树村中药材示范样板基地新建100方水池3个，投入资金30万元；新建300方水池1个，投入资金30万元，合计60万元；
（2）龙树村中药材示范样板基地铺设Φ75PE管5千米，投入资金25万元；铺设Φ110PE管2千米，投入资金14万元，铺设Φ32PE管30千米，投入资金60万元。</t>
  </si>
  <si>
    <t>解决全村1063人就业问题，其中覆盖三类监测对象5户18人。</t>
  </si>
  <si>
    <t>火红乡龙树村徐家沟边至流口脑包产业道路硬化建设项目</t>
  </si>
  <si>
    <t>围绕烤烟种植200亩，玉米种植1000亩，建设1公里，路面宽度不低于3.5米，路面结构类型为20厘米厚水泥混凝土路面（弯拉强度4.0米Pa）+10厘米厚砂砾调型层的水泥混凝土路面。每公里60万元补助。新建挡土墙109立方米；混凝土涵管（DN600）6米。</t>
  </si>
  <si>
    <t>解决龙树村251户935人行路难问题。</t>
  </si>
  <si>
    <t>火红乡马铃薯种植示范基地建设项目</t>
  </si>
  <si>
    <t>冬瓜林、冒沙井、桥边、三甲村、阿拉米村</t>
  </si>
  <si>
    <t>建设1000亩会薯19种薯扩繁区；配套水、电、路基础设施建设；抽水变压器一台；田间管护道路3000米宽2米；建设1000亩高产示范区一片，配套水肥一体化管网设施；建设一座2000平方米恒温种薯仓储库；建设农机农资服务中心一个，配套耕、播、收、防机械各一台套。</t>
  </si>
  <si>
    <t>项目建成后，能壮大火红乡马铃薯产业，撑稳会泽大洋芋这一品牌效应，带动冬瓜林、冒沙井、桥边、三甲村2000余户6542人增收。</t>
  </si>
  <si>
    <t>火红乡玉米种植基地配套设施建设项目</t>
  </si>
  <si>
    <t>泥黑村、耳子山村、罗布邑村、龙树村</t>
  </si>
  <si>
    <t>在罗布邑村、泥黑村、耳子山村、龙树村共4个村600亩玉米种植基地，配套建设100立方米蓄水池4个，配套DN40镀锌钢管（壁厚4毫米）引水管道12000米等管网设施。</t>
  </si>
  <si>
    <t>通过项目实施，降低玉米生产成本，助力农民增收，受益918户3029人。</t>
  </si>
  <si>
    <t>带动产业发展，增加收入。</t>
  </si>
  <si>
    <t>火红乡臭水村小街至红坪小组产业道路硬化建设项目</t>
  </si>
  <si>
    <t>围绕臭水村红坪小组、中村小组、大沟小组1000亩玉米、辣椒产业，新建产业机耕路1.8公里，路面宽度不低于3.5米，路面结构类型为20厘米厚水泥C25混凝土路面，其中土方开挖4000方，混泥土挡墙围挡1000方。</t>
  </si>
  <si>
    <t>解决红坪小组31户110人，大沟小组30户106人，中村小组31户110人出行困难问题。其中覆盖三类监测对象16户75人</t>
  </si>
  <si>
    <t>火红乡冒沙井村香菇产业基地基础配套设施建设项目</t>
  </si>
  <si>
    <t>围绕香菇种植4亩，配套8个大棚出菇架及外遮阳网，投入40万元；新建100立方米蓄水池1座及管网、扬程抽水泵等配套设施，投入资金10万元；配套大棚内滴灌、喷灌DN50PVC主管及DN32PVC支管，按每个大棚800元计算，投入资金0.64万元；硬化乡级主干道至香菇大棚基地产业道路80米，路面均宽3.5米，20厘米厚C25混凝土，面积280平方米，投入资金3.36万元；合计投入资金54万元。</t>
  </si>
  <si>
    <t>通过配套设施建设，降低香菇生产成本，促进香菇产业壮大发展，促进农户就业增收。</t>
  </si>
  <si>
    <t>马路乡巴图村1000亩特色蔬菜基地建设项目</t>
  </si>
  <si>
    <t>一、在巴图村石厂小组建设机耕路5000平方米，综合单价130元/平方米，预计资金65万元。二、新建排水沟500米，雨水沟采用50×50厘米、连接管采用HDPE波纹管，综合单价900元/米，预计资金45万元；污水设施建设500米，DN300钢筋混凝土Ⅱ级管、Φ1000钢筋混凝土排水检查井，综合单价950元/米，预计资金47.5万元。三、新建仓储中心900平方米，采用门式刚架结构、内设置摊位并配套给水、排水、电气设施，综合单价1400元/平方米，预计资金126万元；对原80个摊位提升改造，内设置摊位并配套给水、电气、照明、消防设施，综合单价2500元/个，预计资金20万元；排水沟500米，沟截面净空尺寸:420毫米*490毫米，铸铁篦子盖板，综合单价250元/米，预计资金12.5万元。</t>
  </si>
  <si>
    <t>通过马路乡巴图村1000亩特色蔬菜基地建设项目实施，能有效促进全乡特色蔬菜产业发展，推动项目地及周边村组的特色蔬菜促销，提高了农特产品的附加值；仓储中心出租收取资金壮大集体经济，开发公益岗位，促进群众就业，对促进乡村振兴、群众增收起到推动作用。项目建成后产权归马路乡巴图村，新建仓储中心预计年收益6万元左右。受益辖区内农户1426户3618人（其中脱贫户734户2237人，“三类监测对象”75户234人）</t>
  </si>
  <si>
    <t>带动务工就业、创业，仓储中心为经营性资产，年收益5万元左右。</t>
  </si>
  <si>
    <t>五星乡野猪冲村1、2、3组产业道路硬化项目</t>
  </si>
  <si>
    <t>野猪冲</t>
  </si>
  <si>
    <t>在野猪冲村委会1、2、3小组发展烤烟种植200亩，辣椒种植500亩，产业道路硬化3.6千米，路面均宽3.5米；路面结构类型为20厘米厚水泥混凝土路面（弯拉强度4.0米Pa）+10厘米厚砂砾调型层的水泥混凝土路面，每公里投资概算60万元。
1、起点178乡道至一组龚家包包约950米；2、一组龚家包包至小蒜地约1250米；3、二组至三组到野猪冲路口约有1400米左右。合计投资概算216万元。</t>
  </si>
  <si>
    <t>项目建成后能解决野猪冲村1、2、3组200亩烤烟、500亩辣椒产业基地等粮食生产运输及群众出行问题，项目覆盖4个小组223户792人，能有效提升人民群众的生产、生活水平，带动群众致富增收。</t>
  </si>
  <si>
    <t>带动产业发展、增加收入</t>
  </si>
  <si>
    <t>五星乡人民政府</t>
  </si>
  <si>
    <t>李顺稳</t>
  </si>
  <si>
    <t>乐业镇2025年蔬菜育苗大棚建设项目</t>
  </si>
  <si>
    <t>乐业镇务嘎村</t>
  </si>
  <si>
    <t>在乐业镇务嘎村建设蔬菜育苗温棚50亩（不破坏耕作层，不改变土地性质，不对土地硬化），主要建设内容：以8米宽为个体的温棚连体组合成一片连体棚33350平方米，大棚高度2米，肩高1.8米，立柱40镀锌管，横拉杆20镀锌管，棚头杆10镀锌管，带电动卷膜器，防虫网、遮阳网等；一体化施肥机、配套喷灌管网、电力实施等设备。</t>
  </si>
  <si>
    <t>1.通过项目实施，建设标准化蔬菜育苗基地，进一步夯实乐业镇农田基础设施，大力带动蔬菜种植，带动农户产业增收，受益农户243户789人，其中脱贫户121户405人，不稳定户、边缘致贫户、其他农村低收入群体87户265人。2.项目建设期间，该村有技术的群众可以到工地就地务工，增加一定的务工收入。3.项目建成解决蔬菜育苗条件，缩短育苗、和种植周期，并带动务嘎村周边露地种植1000余亩特色蔬菜，有效扩大蔬菜种植面积，提高蔬菜种植品质。</t>
  </si>
  <si>
    <t>乐业镇二顺村特色产业种植基地配套基础设施建设项目</t>
  </si>
  <si>
    <t>乐业镇二顺、清水村</t>
  </si>
  <si>
    <t>在二顺、清水村集中流转土地800亩，新建特色产业种植基地。一、机耕路：级配碎石砂石机耕道路4300米，砂石路均宽4米。二、灌溉水池管网：1.新建蓄水池6个（500立方米水池1个，300立方米立方米个，200立方米2个）。2.配套DN200-DN80管材6800米，PE90-PE40管材19600米。</t>
  </si>
  <si>
    <t>项目依托马厂水库丰富的水资源优势，通过改善项目区灌溉条件，降低灌溉成本，提高作物种植产量和品质，吸引企业入驻，增加农户就近务工岗位，促进项目区产业化发展。项目建成后产权归属乐业镇人民政府所有，移交相关村集体管理。项目建成带动356户920人（其中脱贫户68户156人，人均增收300元。</t>
  </si>
  <si>
    <t>乐业镇原金乐大沟维修项目</t>
  </si>
  <si>
    <t>乐业镇碑木、梭落、团坡、鲁珠、六合、乐业村</t>
  </si>
  <si>
    <t>对原金乐大沟进行改造提升。一、损毁三面光沟渠修复，C25混凝土浇筑，沟心均宽1.9米，均高1.6米，沟帮厚0.3米，沟底厚0.15米。二、地质灾害滑坡坍塌区综合治理，采用清坡+锚索框架+钢管桩+矮挡墙等综合工程措施对坍塌区进行治理。三、老化管道修复。</t>
  </si>
  <si>
    <t>通过对原金乐大沟24公里灌溉沟渠渗水、断裂、地基塌陷、滑坡坍塌、老化管道进行改造提升，依托金乐水库丰富的水资源优势，进一步改善项目区灌溉条件，降低灌溉成本和连年高额的维护成本，提高作物种植产量和品质，促进项目区产业化发展。项目建成后产权归属乐业镇人民政府所有，移交相关村集体管理管护。项目建成带动辖区4000余户10000余人（其中脱贫户960户2560人，人均增收300元。</t>
  </si>
  <si>
    <t>带动生产，增加收入</t>
  </si>
  <si>
    <t>雨碌乡白彝村委会精品玉米高产配套项目</t>
  </si>
  <si>
    <t>白彝村委会叶家村、上高桥小组</t>
  </si>
  <si>
    <t>1.硬化道路3千米（起点云雨路至终点大沙地），均宽4米，采用C30混泥土浇灌，厚度20厘米。2.档土墙30米，3.安装60厘米涵管40米。</t>
  </si>
  <si>
    <t>项目实施解决群众出行问题，带动当地产业快速发展，增加群众收入。项目建成后产权归雨碌乡人民政府，带动辖区内农户83户283人（其中脱贫户46户，“三类监测对象”3户9人）户均增加2500元以上。</t>
  </si>
  <si>
    <t>产业路</t>
  </si>
  <si>
    <t>雨碌乡小石山村马尾巴小组产业道路建设项目</t>
  </si>
  <si>
    <t>小石山村</t>
  </si>
  <si>
    <t>1.围绕小石山村马尾巴小组1200亩辣椒、大豆、玉米种植，烤烟种植，硬化郭家村（大田）至马尾巴小组产业道路2.6公里。采用C30混凝土浇灌（含土方开挖、路基调形压实等），均宽4米，厚0.20米,10400平方米，预计145.6万；2.挡墙长160米，高3米，底宽1.2米，口宽0.6米，432立方米，预计19.44万。3.安装直径0.8米水泥涵管4道（含土方开挖，清运，喇叭口建设等），长24米，预计1万。</t>
  </si>
  <si>
    <t>项目建成后能解决农产品运输及群众出行问题，带动当地产业快速发展，增加群众收入。项目建成后产权归雨碌乡人民政府，带动辖区内农户27户（其中“三类监测对象”3户）户均增加2500元以上。</t>
  </si>
  <si>
    <t>大桥乡磨盘卡村道地中药材种植示范基地建设项目</t>
  </si>
  <si>
    <t>磨盘卡村</t>
  </si>
  <si>
    <t>1.示范种植基地建设4000亩：基地硬化产业道路3千米，50万元/千米，计划投资150万元。2.新建300立方米水池10个，17万元/个，计划投资170万元，灌溉设施DN100镀锌钢管（厚4毫米）新安装主管10千米，125元/米（含镇墩和支墩），计划投资125万元。3.新建蓄水坝塘1座（蓄水量10000立方米）计划投资296万元；4.临时管理用房80平方米，新增生产用电高压线路2千米，配套变压器1台，输电分线路2千米，计划投资50万元。</t>
  </si>
  <si>
    <t>通过建设大桥乡道地中药材种植基地4000亩，培育引进中药材种植主体，促进全乡中药材产业提档升级。项目建成后产权归大桥乡涉及村委会所有。带动辖区内农户1121户（其中脱贫户123户，“三类监测对象”36户）实现地租收入和务工收入。</t>
  </si>
  <si>
    <t>探索种植基地+合作社+农户利益链接机制，实现当地群众就近务工和地租两项收入，拓宽收入渠道。</t>
  </si>
  <si>
    <t>大桥乡杨梅山村优质高产中药材种植示范基地建设项目</t>
  </si>
  <si>
    <t>1.示范种植基地建设6000亩：基地硬化产业道路2千米，50万元/千米，计划投资100万元。2.新建300立方米水池5个，17万元/个，计划投资85万元；3.灌溉设施DN100镀锌钢管（厚4毫米）新安装主管6千米，125元/米（含镇墩和支墩），计划投资75万元。4.新建蓄水坝塘1座（蓄水量20000立方米）计划投资589万元。</t>
  </si>
  <si>
    <t>通过建设大桥乡道地中药材种植基地6000亩，培育引进中药材种植主体，促进全乡中药材产业提档升级。项目建成后产权归大桥乡涉及村委会所有。带动辖区内农户1317户（其中脱贫户168户，“三类监测对象”49户）实现地租收入和务工收入。</t>
  </si>
  <si>
    <t>大桥乡八家村高原特色露地蔬菜生态种植基地建设项目</t>
  </si>
  <si>
    <t>八家村</t>
  </si>
  <si>
    <t>在大桥乡八家村新建高原特色露地蔬菜生态种植基地3000亩，建设内容为：1.硬化基地生产道路7条3100米（采用10厘米天然砂砾垫层+20厘米厚C30商品混凝土，含土方开挖、路床整形压实、模板安装、磨面、薄膜覆盖保养、伸缩缝切割、沥青灌缝等），路面宽度4米，120元/平方米，计划投资148.8万元；2.钢筋混凝土盖板涵2座（含涵台、钢架混凝土板面、防护围栏和警示标识），宽度6米，11万元/座，计划投资22万元；3.预制混凝土管涵（φ0.6米）30米，800元/米，计划投资2.4万元;4.病虫害绿色防控杀虫灯20盏，1500元/盏，计划投资3万元。</t>
  </si>
  <si>
    <t>项目建设有利于改善项目区基础设施条件，解决了群众出行方便问题，有效解决产业销售运输困难问题，通过项目区基础设施建设的建设和进一步改善，将全面增加项目区群众农副产品附加
值，增加脱贫群众收入。</t>
  </si>
  <si>
    <t>探索种植基地+加工企业+农户利益链接机制，实现当地群众就近务工、就近销售和地租三项收入，拓宽收入渠道。</t>
  </si>
  <si>
    <t>大桥乡地德卡村马铃薯优质原种生产基地建设项目</t>
  </si>
  <si>
    <t>地德卡村</t>
  </si>
  <si>
    <t>大桥乡万亩马铃薯优质原种生产基地建设内容为：1.配套硬化产业道路5千米（10厘米天然砂砾垫层+20厘米厚C30商品混凝土，含土方开挖、路床整形压实、模板安装、磨面、薄膜覆盖保养、伸缩缝切割、沥青灌缝等），50万元/千米，计划投资250万元；2.病虫害绿色防控杀虫灯50盏，1500元/盏，计划投资7.5万元；3.晚疫病智能监测系统3套计划投资21万元；4.溯源监测系统5套，计划投资30万元；5.高效节水灌溉工程和生产电力设施计划投资80万元。</t>
  </si>
  <si>
    <t>有通过种薯基地建设，利于产业结构的调整，扩大马铃薯种薯基地建设规模，带动当地农民发展马铃薯种薯种植，增加农民收入，提高农民的组织化程度，促进农业产业化发展。带动辖区内农户参与马铃薯种植共计3168户（其中脱贫户689户，“三类监测对象”113户）。</t>
  </si>
  <si>
    <t>探索种植基地+加工企业+农户利益链接机制，调整产业结构，增加群众种植收入。</t>
  </si>
  <si>
    <t>老厂乡三岔村农特产品种植配套设施建设项目</t>
  </si>
  <si>
    <t>三岔村</t>
  </si>
  <si>
    <t>1、硬化道路：长240米，宽5米，硬化路面1200平方米，20厘米厚C25混凝土铺设。2、河道治理150米，安装DN100涵管120米，土方回填1400立方米；建挡墙1道，长4米，高2米。3、新建农特产品交易中心1个，建框架结构两层半房屋1栋，占地面积140平方米，建筑面积350平方米及配套设施。4、入户道路硬化120米，宽3米，20厘米厚C20混凝土铺设。</t>
  </si>
  <si>
    <t>通过实施规划，有效改善基础设施条件，明显改善农村生产生活条件，提升三岔村公共服务水平，促进社会和谐稳定，增强农民生活幸福感。</t>
  </si>
  <si>
    <t>项目建成后能带动老厂乡4个村（三岔村、茶花箐村、德所村、安家坪村）的农特产品交易，促进经济发展，受益农户500余户1500余人</t>
  </si>
  <si>
    <t>翟光强</t>
  </si>
  <si>
    <t>产业发展需要</t>
  </si>
  <si>
    <t>老厂乡卡龙村农特产品加工收储点建设项目</t>
  </si>
  <si>
    <t>卡龙村</t>
  </si>
  <si>
    <t>在老厂乡投入50.72万元实施卡龙村农特产品加工收储点建设。建设内容：
1.将原卡龙小学老教学楼改造为农特产品加工收储点。具体改造：换瓦、换椽子330平方米，投资概算9.26万元；内外墙面喷刷2850平方米，投资概算15.3万元；破损墙体拆除80平方米，投资概算1.1万元；铝合金复合门17道，投资概算3.22万元；铝合金窗60平方米，投资概算5.4万元；水电改造300平方米，投资概算2.5万元；吊顶640平方米，投资概算5.12万元；换楼板300平方米，投资概算3.02万元；换柱脚、柱子、围栏投资概算2.18万元；铝合金大门一道，投资概算1.3万元；地面硬化900平方米：投资概算12.6万元。2.设备：保鲜柜2.5米2个，投资概算1.5万元；冰柜1台，投资概算0.5万元；货柜5个，投资概算2万元。</t>
  </si>
  <si>
    <t>通过实施规划，有效改善基础设施条件，明显改善农村生产生活条件，提升卡龙村公共服务水平，促进社会和谐稳定，增强农民生活幸福感。</t>
  </si>
  <si>
    <t>项目建成后资产归老厂乡卡龙村村民委员会所有，项目覆盖658户2144人，其中脱贫对象（监测对象）296户1202人。</t>
  </si>
  <si>
    <t>大海乡二道坪村2025年粮食和中药材产业基地配套建设项目</t>
  </si>
  <si>
    <t>1、新建取水坝1座（4米*.06米*1.3米），沉砂池1.5立方米，取水池1.5立方米，安装排沙管DN80镀锌管10米及相应的闸阀等配件，安装DN100镀锌管15千米，镇墩（0.4*0.6*0.8）15个，18圆螺纹钢支架150个，PE40管5公里，新建300立方米蓄水池5座。</t>
  </si>
  <si>
    <t>项目建成，改善农民生产生活条件，提升农民生产生活水平。带动农户种植1500多亩良种马铃薯，中药材，带动辖区内农户371户,1084人户均增加收入1500元以上。项目建成后产权归二道坪村委会所有。</t>
  </si>
  <si>
    <t>带动辖区内农户371户,1084人户均增加收入1500元以上。</t>
  </si>
  <si>
    <t>急需解决农业灌溉用水问题</t>
  </si>
  <si>
    <t>迤车镇石桥、店子、坪子片区牛栏江低热河谷农业产业基地基础配套设施建设项目</t>
  </si>
  <si>
    <t>石桥村、店子村、坪子村</t>
  </si>
  <si>
    <t>1.石桥村岔河小组建混泥土起水坝一座，长20米、高2米、底宽2米、口宽1米，投资15万元；建8方取水过滤池1个，投资5万元；2.从石桥村岔河取水坝至店子村水沟小组主引水管道全长8500米。其中，从石桥村岔河取水坝至店子村大梨树小组，主引水管道长6000米，用DN325螺旋防腐钢管、厚0.5毫米引水，投资260万元；从店子村大梨树至水沟小组，主引水管道长2500米，用DN150镀锌管、厚0.4毫米引水，投资85万元。沿途建100方蓄水池5个，投资60万元；建支管5条，长2000米，用DN80镀锌管、厚0.3毫米引水，投资30万元；3.坪子村桥边小组至老街小组，建三面光沟渠长4000米、宽0.6米、高0.5米，沟帮厚0.1米、沟底厚0.1米，投资45万元；建6方混泥土取水池1个，投资2万元；4.坪子村水井湾小组至柏家坪小组，建三面光沟渠长4000米、宽0.5米、高0.4米，沟帮厚0.1米、沟底厚0.1米，投资40万元；建6方混泥土取水池1个，投资2万元；100方混泥土蓄水池2个，投资25万元；支管2条、共500米，用DN80镀锌管、厚0.3毫米，投资6万元。</t>
  </si>
  <si>
    <t>完善农业产业基地基础配套设施，为农业生产，加快农业产业发展提供条件，预计受益人数1600人（其中脱贫户420户，“三类监测对象”74户）</t>
  </si>
  <si>
    <t>带动生产，土地流转，增加群众收入</t>
  </si>
  <si>
    <t>王星</t>
  </si>
  <si>
    <t>发展牛栏江低热河谷蔬菜、水果产业</t>
  </si>
  <si>
    <t>迤车镇五谷村等10个村农产品加工坊二期建设项目</t>
  </si>
  <si>
    <t>五谷村</t>
  </si>
  <si>
    <t>迤车镇五谷村等10个村农产品加工坊二期建设项目，新建加工坊建筑面积614.08平方米，采用单层钢架结构，2400元/平方米，概算147.38万元；新建有效容积594立方米消防水泵房，单价1851.85元/立方米，概算110万元；总投资概算257.38万元。</t>
  </si>
  <si>
    <t>带动全镇劳动力就近就业提供日常管理岗位30个，辐射带动周边纸厂、火红等6个乡镇参与种植、扩大生产；对花椒等农产品进行精加工，提高农产品附加值，助理花椒等产业产值跃增，推动农业增收，农民增收。</t>
  </si>
  <si>
    <t>土地流转，就近务工</t>
  </si>
  <si>
    <t>赵会平</t>
  </si>
  <si>
    <t>迤车镇中寨村生猪养殖场基础设施建设项目</t>
  </si>
  <si>
    <t>中寨村</t>
  </si>
  <si>
    <t>新建：1.抗滑桩20棵，直径1.2米，平均深10米，采用人工挖孔混凝土浇筑，15000元/棵，投资30万元；2.块石混泥土挡墙830立方米，430元/立方米，投资35.69万元；3.生产道路、场地硬化790平方米，120元/平方米面，投资9.48万元；4.雨水排水暗沟37米，高1.2米，宽0.8米，采用素混凝土浇筑，540元/米，投资1.998万元；5.排污管网64米，采用0.5米直径波形管，220元/米，投资1.408万元；6.砖混化粪池90立方米，投资20万元；7.堆粪场120平方米，投资6万元。总投资104.576万元。</t>
  </si>
  <si>
    <t>通过项目实施，可以有效巩固中寨村生猪养殖场生产能力，确保养殖场持续稳定分红。该项目为产业基地基础设施建设，不产生收益，项目建成后产权归迤车镇中寨村。带动辖区内农户120户（其中脱贫户90户，“三类监测对象”16户），通过饲料采购、就近务工等增加收入1000元以上。</t>
  </si>
  <si>
    <t>饲料采购、带动务工就业</t>
  </si>
  <si>
    <t>迤车镇阿都村产业基地基础设施建设项目</t>
  </si>
  <si>
    <t>阿都村</t>
  </si>
  <si>
    <t>1.新建灌溉沟渠7600米，采用块石混泥土浇筑，综合单价320元/米，投资243.2万元；2.新建灌溉主管网、泵房等设施设备1项，投资90万元；3.新建机耕道路浆砌石挡墙300立方米，380元/米，投资11.4万元；4.新建过河钢架桥1座，投资8万元；总投资352.6万元。</t>
  </si>
  <si>
    <t>通过建设阿都村产业基地基础设施项目，可有效提升阿都村520亩种植基地灌溉能力。该项目为产业基地基础设施建设，不产生收益，项目建成后产权归迤车镇阿都村，带动辖区内农户890户（其中脱贫户71户，“三类监测对象”9户），通过土地流转户均增加收入1000元以上，吸纳劳动力就近务工300人以上。</t>
  </si>
  <si>
    <t>土地流转、就近务工增收</t>
  </si>
  <si>
    <t>鲁纳乡座舍村蔬菜产业配套基础设施建设项目</t>
  </si>
  <si>
    <t>座舍村</t>
  </si>
  <si>
    <t>从小湾岩嘴至大渡口回龙宴大沟原构三面光沟渠修复建设。1.净空宽0.8米，深1米，长5960米；沟壁C30混凝土浇筑厚0.2米，沟底C30混凝土浇筑厚0.15米；2.沿沟过村庄沟渠加盖盖板1800米；3.安装过水闸门8道，出水闸阀20个；4.机耕路建设：双路沿（C30混凝土浇筑厚0.3米、高0.2米），风化料垫层；宽3.5米、长1200米。</t>
  </si>
  <si>
    <t>改善道路基础设施，项目建成后形成的资产归座舍村委会所有，通过与生产经营主体合作经营，增加集体经济收入，带动群众就近务工50人左右。</t>
  </si>
  <si>
    <t>鲁纳乡陡咀村狮子山橙子基地设施建设项目</t>
  </si>
  <si>
    <t>围绕陡咀村狮子山、刘家冲林下种植金秋蜜桔200亩，新建蓄水池3个，主水池100方1个，50方2个，混凝土钢筋浇筑，配套管网7.6千米PE50管、50减压阀3个、50排沙阀4个、DN50阀门7个，阀门检查井7个，砖砌方形1米X1米，加不锈钢盖板，新修机耕路3千米，均宽3米。预计概算总投入财政衔接资金150万元。</t>
  </si>
  <si>
    <t>项目建成后形成的资产归陡咀村委会所有，夯实牛栏江田园综合体产业带，方便群众取水灌溉，增加群众收入，预计项目受益人口200多户。</t>
  </si>
  <si>
    <t>火红乡黑山羊养殖示范村建设试点项目</t>
  </si>
  <si>
    <t>滴水岩、田湾、湾子、许家院、耳子山、三甲、勺冲角村</t>
  </si>
  <si>
    <t>遴选存栏30只火红黑山羊以上示范户105户改扩建羊舍9600平方米及配套设施建设。</t>
  </si>
  <si>
    <t>通过项目实施，对黑山羊产业发展具有较强的示范带动作用，带动辖区内肉羊养殖大户户均每年增收5000元以上，受益农户105户337人，有效巩固脱贫成果，助力乡村振兴。</t>
  </si>
  <si>
    <t>带动周边农户增加黑山羊养殖规模，促进农户增收。</t>
  </si>
  <si>
    <t>雨碌乡小铺村生猪养殖产业道路建设项目</t>
  </si>
  <si>
    <t>小铺村</t>
  </si>
  <si>
    <t>1.小铺村茅草地小组生猪养殖小区7500肥猪，硬化184乡道至茅草地小组产业道路1.5公里。采用C30混凝土浇灌（含土方开挖、路基调形压实等），均宽4米，厚0.20米,6000平方米，预计84万。</t>
  </si>
  <si>
    <t>项目建成后能解决群众出行难问题，带动当地生猪产业快速发展，增加群众收入。项目建成后产权归雨碌乡人民政府，带动辖区内农户46户190人（其中“三类监测对象”3户8）户均增加2500元以上。</t>
  </si>
  <si>
    <t>解决群众出行难问题，带动当地生猪产业快速发展，增加群众收入。</t>
  </si>
  <si>
    <t>杨江</t>
  </si>
  <si>
    <t>休闲农业与乡村旅游</t>
  </si>
  <si>
    <t>老厂乡老厂村乡村文旅示范建设项目</t>
  </si>
  <si>
    <t>老厂村</t>
  </si>
  <si>
    <t>1.新建健康步道1.5公里,从梅家河坝起至王家湾子止，钢架木材结构，宽1.5米；2.在老厂村改造农产品加工作坊900平方米；3.新建停车场4000平方米及配套设施；4.在老厂村集散点新建农贸市场850平方米，建创业摊点（可移动木质结构）35个；5.对老厂村三堆三围改造，人居环境提升1100平方米。</t>
  </si>
  <si>
    <t>通过项目实施，经营性资产，收益用于巩固拓展脱贫攻坚成果，增加脱贫群众收入。项目覆盖846户2541人，其中脱贫对象（监测对象）180户672人。</t>
  </si>
  <si>
    <t>1.改善村容村貌，提升人居环境；
2.增加村集体经济收入。</t>
  </si>
  <si>
    <t>会泽县农业农村局(沪滇)</t>
  </si>
  <si>
    <t>东西部协作项目</t>
  </si>
  <si>
    <t>会泽县农业农村局（沪滇）</t>
  </si>
  <si>
    <t>大海乡鲁纳箐村花卉种植基地建设项目</t>
  </si>
  <si>
    <t>鲁纳箐村</t>
  </si>
  <si>
    <t>1.新建装配式镀锌薄壁钢管花卉大棚200亩（不含灌溉喷淋）；2.新建白炭山到小桃树3.5米宽机耕砂石路3公里；
3.安装4.0PE主引水管10公里；4.新建10000立方米露天蓄水池3个；5.安装水肥一体化及抽水系统一套；6.新建600平方米彩钢瓦鲜切花卉加工棚一个。</t>
  </si>
  <si>
    <t>通过项目实施，经营性资产收益用于巩固拓展脱贫攻坚成果，增加脱贫群众收入，壮大村集体经济。受益群众909户2874人，其中脱贫户197户687人，三类监测对象43户147人。</t>
  </si>
  <si>
    <t>1.增加村集体经济收益；
2.吸纳群众就近就业。</t>
  </si>
  <si>
    <t>纸厂乡江边村乡村旅游示范村基础设施建设项目</t>
  </si>
  <si>
    <t>一、村容村貌改造:1.对江边村12户民房外立面进行风貌、房屋加固改造为旅居产业；2.对8间农产品作坊进行改造；
二、村内公共服务设施提升建设:1.安装饮水管道1200米、建设50立方米蓄水池1座；2.新建行车道路960米，款4米；3.建设沿江安全防护工程1500米；
4.安装标识、标牌及建设导视系统；5.安装太阳能路灯60盏，垃圾桶80个；6.实施村内人行步道改造4500平方米；7.实施三堆整治400立方米、2700平方米；8.新建村内排水沟2200米。</t>
  </si>
  <si>
    <t>通过项目实施，经营性资产收益用于巩固拓展脱贫攻坚成果，增加脱贫群众收入，壮大村集体经济。项目覆盖278户786人，其中脱贫对象86户259人。</t>
  </si>
  <si>
    <t>乐业镇二顺村辣椒加工厂建设项目</t>
  </si>
  <si>
    <t>二顺村</t>
  </si>
  <si>
    <t>1.新建冷库一座，建设面积1000平方米，高9米，容积9000立方米，配套污水处理设施，含土方挖运等；2.建消防配套设施；3.安装315KVA变压器2台（630KVA1台）；4.场内道路硬化808平方米。</t>
  </si>
  <si>
    <t>通过项目实施，增加村集体经济18.45万元，延伸辣椒产业链，增强乐业辣椒农业产业品牌影响力。项目覆盖1358户4213人，其中脱贫对象（监测对象）181户626人。</t>
  </si>
  <si>
    <t>钟屏街道冷链物流建设项目</t>
  </si>
  <si>
    <t>泽兴社区</t>
  </si>
  <si>
    <t>1.新建标准化厂房4000平方米。2.新建速冻冷库18平方米。3.新建冷库600平方米。4.室外附属工程投：其中（1）建设消防水泵房370立方米；（2）室外道路及场地硬化1200平方米；（3）安装500KVA变压器1台及室外电缆；（4）室外给排水建设300米；（5）室外围栏、监控、大门等。</t>
  </si>
  <si>
    <t>通过项目实施，经营性资产收益用于巩固拓展脱贫攻坚成果，增加脱贫群众收入，壮大村集体经济。项目覆盖搬迁群众11512户48753人，含脱贫对象（监测对象）1093户4282人，其中劳动力对象791户3506人，弱劳力半劳力137户412人，无劳动能力165户364人。</t>
  </si>
  <si>
    <t>待补镇鹧鸡村草莓产业冷库配套设施建设项目</t>
  </si>
  <si>
    <t>鹧鸡村</t>
  </si>
  <si>
    <t>1.新建冷库一座，建设总面积4300平方米，其中冷库建设面积1386平方米，容积9147.6立方米（长115.5米、宽12米、高6.6米）；钢结构冷库大棚建设面积3000平方米（长120米、宽25米、高10米）；
2.新建400千伏安变压器一台，场地硬化2000平方米，100平方米洗果房沉淀池一座、电杆电线相关附属设施。
3.新建1000立方米产业水池1座，安装150管道2400米,150管变63管三通接头70个。</t>
  </si>
  <si>
    <t>通过项目实施，经营性资产收益用于巩固脱贫攻坚成果，增加脱贫群众收入，壮大村集体经济。预计可吸纳150人左右就业（其中低收入群体50人左右）。</t>
  </si>
  <si>
    <t>金钟街道乌龙社区南片区水果产业基础设施建设项目</t>
  </si>
  <si>
    <t>1.新建200立方米水池1个、100立方米水池2个；2.安装各型供配水管网18500米；
3.建设镇支墩44个，安装水表及配套闸阀、水表井80套；4.新建提水泵站1座20平方米、配套安装水泵2套及机电配套设施设备；5.安装10KV输电线路120米、100KVA变压器1台及配套电力设施；6.硬化山脚、罗家坟产业发展道路2条、长2240米，均宽2.5米，厚度0.15米，硬化面积5600平方米。</t>
  </si>
  <si>
    <t>提供项目实施，完善水果产业基地基础设施。项目覆盖687户1973人，其中脱贫对象（监测对象）38户93人。</t>
  </si>
  <si>
    <t>配套完善水果种植产业基础设施，提升水果种植产业发展，增加群众收入。</t>
  </si>
  <si>
    <t>罗玉明</t>
  </si>
  <si>
    <t>待补镇农业废弃物污染治理项目</t>
  </si>
  <si>
    <t>新建废弃钢架大棚回收处理加工厂房850平方米，每平方米1800元，共1530000元。购置废弃农膜、农药瓶等塑料压缩设备一套800000元，配套叉车2台100000元，共900000元。新建电力配套设施一套，满足回收处理废弃钢架、农膜等，需500000元。</t>
  </si>
  <si>
    <t>通过农业废弃物治理项目建设，大力回收草莓种植过程产生的废弃钢架大棚、废弃农膜、农药空瓶等，能最大限度对草莓种植产生的有色垃圾进行分类处理回收，有力保护环境。</t>
  </si>
  <si>
    <t>通过回收草莓种植废弃薄膜等农业废弃物，达到1000人年增加收入100元。</t>
  </si>
  <si>
    <t>会泽县供销社</t>
  </si>
  <si>
    <t>赵如龙</t>
  </si>
  <si>
    <t>新街回族乡民族团结进步示范乡建设</t>
  </si>
  <si>
    <t>新街回族乡</t>
  </si>
  <si>
    <t>闸塘村</t>
  </si>
  <si>
    <t>1.投资18万元，土地流转60亩，发展蔬菜（番茄）种植300亩；发展种植中草药（木香、川芎）种植100亩；发展草莓种植300亩；种植饲草燕麦500亩，种植万寿菊30亩，向日葵30亩。2.投资183.6万元，硬化产业基地道路12000平方米。3.投资42.38万元，开展农业灌溉沟渠治理。长862米、宽0.9米、高1.3米。4.投资17.48万元，新建M7.5浆砌石416平方米。5.投资17万元，土方开挖、回填2000立方米。6.投资17万元，新建防护设施526米。7.投资29.14万元，进行村内人居环境提升改造。粪堆、柴堆、草堆等脏乱差治理1000平方米，新建村内污水处理沟渠460米。8.投资41.4万元，建设农产品交易集散地660平方米，新建农产品输送通道180平方米。9.投资8万元，新建小型公厕1座40平方米。10.投资7万元，新建大三格化粪池1座50立方米。11.投资56万元，整治、改造部分传统村落外墙、房顶等3000平方米。12.投资63万元，村内道路改造、硬化1000米，购买小型垃圾钩背箱5个。</t>
  </si>
  <si>
    <t>流转土地650亩，种植蔬菜300亩、中草药100亩、饲草燕麦500亩，种植草莓400亩实现土地流转收入48.75万元，特色种植业产值2500万元，解决劳动就业岗位153人，带动辖区内农户899户（其中脱贫户170户，“三类监测对象”24户），户均增收1200元以上。村集体收入增加1.665万元，有效壮大了村集体经济。通过宜居宜美村庄建设，提升了人居环境，增加了群众收入，有效夯实现代农业及农旅结合乡村旅游发展基础。</t>
  </si>
  <si>
    <t>会泽县民宗局</t>
  </si>
  <si>
    <t>周向平</t>
  </si>
  <si>
    <t>15287929555</t>
  </si>
  <si>
    <t>会泽县民宗局(产业)</t>
  </si>
  <si>
    <t>马路乡弯弯寨民族团结进步示范村建设项目</t>
  </si>
  <si>
    <t>湾湾寨村</t>
  </si>
  <si>
    <t>打造150亩软籽石榴基地建设：1.软籽石榴基地产业道路硬化，按照120元/立方米，硬化长873.8米、宽3米、厚0.20米，共4770.84平方米的混泥土路面，合计资金57.25万元；2.排水沟建设：，按照350元/米，建设配套排水沟410米，合计资金14.35万元；3.建设化粪池24个，按照3500元/个，合计资金8.4万元。</t>
  </si>
  <si>
    <t>打造弯寨民族团结示范村的一村一品：150亩软籽石榴产业及基础配套设施建设，其中包括有效利用农村庭院及房前屋后空地发展绿色经济，优化村庄环境，村容村貌得到美化亮化。项目实施后受益农户86户407人，其中包括脱贫不稳定户2户11人、边缘易致贫户1户3人、其他农村低收入群体4户17人。项目建成后人均纯收入在2023年13644元的基础上可实现产业人均增收950元，项目带动群众年增收共计38.7万元，项目规划走产业兴旺和生态宜居相融合的发展模式。</t>
  </si>
  <si>
    <t>周美聪</t>
  </si>
  <si>
    <t>上村乡小坡村黑冲小组民族团结进步示范村建设项目</t>
  </si>
  <si>
    <t>小坡村</t>
  </si>
  <si>
    <t>打造160亩草莓种植基地建设：
新建小坡村黑冲组草莓产业基地道路硬化长1360米，宽3.5米，厚度0.2米。按照单价105元/平方米，预计需资金50万元。</t>
  </si>
  <si>
    <t>打造小坡村黑冲村民小组民族团结示范村的一村一品，160亩草莓种植产业及基础配套设施建设，其中包括有效利用农村庭院及房前屋后空地发展绿色经济，优化村庄环境，村容村貌得到美化亮化。项目实施后受益农户126户，504人，其中脱贫户28户117人，三类监测对象1户3人，少数民族2户8人。项目建成后人均纯收入在2023年12686元的基础上可实现产业人均增收1100元，项目带动群众年增收共计55.5万元，项目规划走产业兴旺和生态宜居相融合的发展模式。</t>
  </si>
  <si>
    <t>晏祥国</t>
  </si>
  <si>
    <t>以礼街道先锋社区民族团结进步示范村建设项目</t>
  </si>
  <si>
    <t>打造100亩宝珠梨、100亩苹果、50亩核桃采摘基地建设。1.新建产业配套道路长1000米、宽3米、厚0.2米，合计3000平方米；2.新建四组配套排污管道300米。</t>
  </si>
  <si>
    <t>打造先锋团结示范社区。实施100亩宝珠梨、100亩苹果、50亩核桃产业采摘园及基础配套设施建设，其中包括有效利用农村庭院及房前屋后空地发展绿色经济，优化村庄环境，村容村貌得到美化亮化。项目实施后受益农户189户663人，其中，包括脱贫户24户88人、脱贫不稳定户2户7人。项目建成后人均纯收入在2023年18254元的基础上可实现人均增收2845元，项目规划走产业兴旺和生态宜居相融合的发展模式。</t>
  </si>
  <si>
    <t>大海乡绿荫塘村民族团结进步示范村（民族村寨旅游提升行动）项目</t>
  </si>
  <si>
    <t>绿荫塘村</t>
  </si>
  <si>
    <t>以大海草山旅游景区与民族文化特色相结合，打造休闲农业与乡村旅游。该项目投资80万元。1.投资35.8万元；建设集贸市场870平方米。2.投资14.2万元新建挡墙425立方米。3.投资30万元用于民族村寨旅游提升。其中：场地硬化300平方米，预计需资金15万元；新建排水沟180米，预计需资金5万元。</t>
  </si>
  <si>
    <t>通过建设绿荫塘村民族地区乡村旅游基础设施，提升绿荫塘村村容村貌，乡村旅游配套基础设施改善。项目建成后产权归大海乡人民政府，带动辖区内农户197户（其中脱贫户31户，“三类监测对象”8户）户均增加收入1500元以上。</t>
  </si>
  <si>
    <t>陆自波</t>
  </si>
  <si>
    <t>（民族村寨旅游提升行动）</t>
  </si>
  <si>
    <t>新街乡垴包村民族团结进步示范村建设项目</t>
  </si>
  <si>
    <t>垴包村</t>
  </si>
  <si>
    <t>发展种植草莓300亩，产业道路硬化。1.马家院子大桥至谢家大桥产业配套道路长1550米，宽4米，厚0.2米，合计6200平方米；2.白泥沟至大河边产业配套道路长500米，宽3.5米，厚0.2米，合计1750平方米；3.新建挡墙长15米，宽0.7米，高2米，合计21立方米。</t>
  </si>
  <si>
    <t>通过硬化道路，种植草莓300亩，大棚种植羊肚菌350亩，开展道路硬化工作，提升人居环境，促进产业发展。项目建成后产权归垴包村委会，预计项目年收益率为4％。带动辖区内农户310户（其中脱贫户180户，“三类监测对象”6户）户均增加收入1100元以上。</t>
  </si>
  <si>
    <t>迤车镇迤北村产业基地水利灌溉建设项目</t>
  </si>
  <si>
    <t>迤北村</t>
  </si>
  <si>
    <t>迤车镇迤北村草莓产业种植基地水利灌溉设施建设，该项目投资30万元。1.新建PE160管道2300米，117元/米，法兰闸阀11个，三通4个，对接法兰头22个，计划投资27万元。2.新建3立方米砖混取水池1个，3立方米砖混沉沙池1个，计划投资2万元。3.安装18.5千瓦增压水泵2个，计划投资1万元。</t>
  </si>
  <si>
    <t>通过建设迤北村产业基地灌溉项目，提升迤北村500亩大棚种植灌溉能力。该项目为产业基地基础设施建设，不产生收益，项目建成后产权归迤车镇迤北村，带动辖区内农户450户（其中脱贫户110户，“三类监测对象”13户），通过土地流转户均增加收入800元以上，吸纳劳动力就近务工15000人次。</t>
  </si>
  <si>
    <t>杨林超</t>
  </si>
  <si>
    <t>五星乡大坪子村民族团结进步示范村建设项目</t>
  </si>
  <si>
    <t>大坪子村</t>
  </si>
  <si>
    <t>打造大坪子村北美冬青基地、梨园基地1500亩。1.产业道路硬化长2200米、均宽3.5米，C25混凝土硬化、厚度0.2米，面积7700平方米；2.浆砌石毛石挡墙支砌150立方米；3.涵管安装36米。</t>
  </si>
  <si>
    <t>项目建设有利于改善项目区基础设施条件，解决了群众出行方便问题，有效解决运输困难问题，通过项目区基础设施建设的建设和进一步改善，增加脱贫群众收入，可辐射带动大坪子村370户1290人（其中脱贫户45户，“三类监测对象”5户），通过土地流转户均增加收入500元以上，吸纳劳动力就近务工1000人次。</t>
  </si>
  <si>
    <t>15924765188</t>
  </si>
  <si>
    <t>娜姑镇绿坪村民族团结进步示范村建设项目</t>
  </si>
  <si>
    <t>绿坪村</t>
  </si>
  <si>
    <t>打造1000亩高标准农田建设配套设施。1.铺设灌溉管网15000米；2.新建灌溉水池100立方米2个；3.传统农业产业道路建设长3000米，宽3.5米，合计10500平方米。</t>
  </si>
  <si>
    <t>通过本项目的建设，进一步改善绿坪村农田水利设施条件，进一步促进产业发展，有效解决项目区软籽石榴100亩、蔬菜300亩、玉米1000亩、红薯300亩、花生100亩的灌溉问题，产量增加60%，可带动辖区内农户120户500余人（其中脱贫户15户，“三类监测对象”5户），户均增加3000元以上。</t>
  </si>
  <si>
    <t>徐万凯</t>
  </si>
  <si>
    <t>产业服务支撑项目</t>
  </si>
  <si>
    <t>人才培养</t>
  </si>
  <si>
    <t>会泽县民族手工业基地建设</t>
  </si>
  <si>
    <t>翠屏社区（霁云街1号贵州会馆）
会泽润物传统文化传播有限公司）</t>
  </si>
  <si>
    <t>1、展柜陈列：用实木板和胡桃木雕花（加厚）展柜形式，将产销功能布置，其中包含实木展柜127平方米，预算资金127000元，胡桃木展柜40平方米，预算资金52000元。2、灯光布置：射灯38盏、柜体线条灯184米，射灯含轨道168元/盏×38=6384元，线条灯65元/米×184米=11960元，（其中射灯及线条灯均为低功率冷光灯）合计：18344元。3、广告展示：基地建设的意义各手工产品制作流程、各民族风情以及党建引领等内容，以木纹，发光字及软膜箱体形式建设，共计费用为180元/米×36平=6480元。</t>
  </si>
  <si>
    <t>通过基地建设，带动当地民族手工业产值实现年均增长15%，直接创造就业岗位20个以上，间接带动就业人数100人以上，实现就业群众增收1000元以上。该项目实施，可生动呈现中华民族文化的多元一体性。</t>
  </si>
  <si>
    <t>会泽润物传统文化传播有限公司</t>
  </si>
  <si>
    <t>李兴灿</t>
  </si>
  <si>
    <t>18608743878</t>
  </si>
  <si>
    <t>五星乡大坪子村北美冬青基地和早白蜜种植基地建设</t>
  </si>
  <si>
    <t>打造北美冬青基地和早白蜜种植基地600亩。产业道路硬化坪子边小桥边至大坪子村岔红石岩、野猪冲主干道产业道路长850米，宽3.5米。</t>
  </si>
  <si>
    <t>改善产业发展的交通基础设施，方便农产品运输、农业机械通行以及人员往来，促进区域内产业的高效发展，为大坪子村坪子边210户650人（脱贫对象、监测对象22户69人）提供更加便利的通行条件，带动周边农户就近就业3000余人次，可实现北美冬青基地和早白蜜种植基地农产品运输成本降低10%，延长大坪子村花果产业链。</t>
  </si>
  <si>
    <t>带动周边农户就近就业3000余人次。</t>
  </si>
  <si>
    <t>冷彥</t>
  </si>
  <si>
    <t>18288649862</t>
  </si>
  <si>
    <t>第二批省级（新增）</t>
  </si>
  <si>
    <t>纸厂乡大石板村水果种植建设项目</t>
  </si>
  <si>
    <t>大石板</t>
  </si>
  <si>
    <t>在大石板村打造50亩柑橘、水果柿子、琵琶、玛瑙樱桃等种植示范基地：
1.新建100立方米水池一个，50立方米水箱一个，20立方米水箱一个；2.20厘米厚C20钢筋混泥土垫层10立方米；3.安装DN20钢闸阀200个；
4.安装DN50管1000米，DN20管100米；DN25管2200米；5.灌溉沟渠修复100米，安装DN300管80米。</t>
  </si>
  <si>
    <t>通过项目实施，夯实大石板村农业生产基础设施，减轻农业生产成本，切实带动群众增收致富。1.项目建成后产权归纸厂乡人民政府所有，移交项目村村集体管理使用。2.项目建成后农业生产基础设施进一步完善，形成示范引领作用，改善群众生产生活条件。3.项目建成后受益42户157人。</t>
  </si>
  <si>
    <t>项目实施后将提升土地利用率和产出率，增加群众收入800元以上，受益农户42户157人，其中脱贫户和“三类监测对象”12户44人。</t>
  </si>
  <si>
    <t>0874-5670088</t>
  </si>
  <si>
    <t>钟屏街道思源社区示范社区建设</t>
  </si>
  <si>
    <t>助力休闲农业与乡村旅游。新建示范大道全长250米，路面宽度为6米，采用沥青混凝土铺设，面积1500平方米。项目主要建设内容为：素土夯实+30厘米厚水泥稳定层+10厘米厚沥青混凝土及排水等附属设施，200元/平方米，项目概算资金30万元。</t>
  </si>
  <si>
    <t>结合街道各项重大工程项目，整合各级各类资源，以建设“中华民族一家亲”主题为重点，在开展形式多样的群众性文化交流活动的同时，大力发展辖区经济，建设购物、餐饮、休闲、娱乐、健身、医务、社交、文化等便民生活圈，完善文旅融合、线上线下特色服务、智慧社区功能，提升群众的生活品质，调动各族群众支持创建、参与创建并选树民族团结进步先进典型的积极性和主动性。通过认真贯彻落实中央和省市县民族工作会议精神，坚定不移走中国特色解决民族问题的正确道路。各民族友爱互助的融洽关系更加彰显，各族群众之间相互尊重、相互包容、相互认同，同呼吸、共命运，心连心，形成“汉族离不开少数民族、少数民族离不开汉族、各少数民族之间也互相离不开”的休戚与共、同舟共济的血肉联系。</t>
  </si>
  <si>
    <t>改善新建草莓物流加工园的交通状况，降低物流成本，吸引更多企业入驻，带动草莓种植、加工、运输、销售等全产业链发展。这将为当地各民族群众提供大量就业岗位，如物流配送、包装加工、市场销售等。引导农民以土地、劳动力等要素参与产业发展，通过就业、土地流转、入股分红等方式增加收入。鼓励少数民族群众发展特色农产品经营、民族手工艺品制作等产业，依托示范大道的交通优势和人流集聚效应，拓宽销售渠道，实现增收致富</t>
  </si>
  <si>
    <t>胡云春</t>
  </si>
  <si>
    <t>15288088573</t>
  </si>
  <si>
    <t>娜姑镇绿坪村农田水利设施建设</t>
  </si>
  <si>
    <t>高标准农田建设配套设施：1.灌溉管网65#管3千米、2.灌溉管网50#管4.5千米。</t>
  </si>
  <si>
    <t>通过本项目的建设，进一步改善绿坪村农田水利设施条件，进一步促进产业发展，有效解决项目区软籽石榴100亩、蔬菜300亩、玉米1000亩、红薯300亩、花生100亩的灌溉问题，产量增加60%，可带动辖区内农户120户群众，户均增加3000元以上，村集体经济收入增加4万元以上。</t>
  </si>
  <si>
    <t>13988939808</t>
  </si>
  <si>
    <t>大桥乡2025年饲草燕麦种植基地产业道路建设项目</t>
  </si>
  <si>
    <t>八家村和杨梅山村</t>
  </si>
  <si>
    <t>助力大桥乡八家村和杨梅山村发展饲草燕麦种植基地1500亩。
1.硬化配套产业道路1.25千米（采用10厘米天然砂砾垫层+20厘米厚C30混凝土，含土方开挖、路床整形压实、模板安装、磨面、薄膜覆盖保养、伸缩缝切割、沥青灌缝等），路面均宽度4米。2.加宽混凝土盖板涵达4米（含涵台、钢架混凝土板面、防护、警示设施）。</t>
  </si>
  <si>
    <t>通过硬化配套产业道路，可以促进大桥乡八家村和杨梅山村饲草燕麦产业健康持续发展，有效降低运输成本，促进饲草燕麦产业提质增效。项目建成后产权归涉及村所有，有效解决辖区内农户421户820人（其中脱贫户及“三类监测对象”83户223人）运输和出行难问题。</t>
  </si>
  <si>
    <t>提升产业发展水平，助推饲草燕麦产业现代化进程，当地群众实现地租收入和务工工资性收入，有效拓宽群众增收渠道。</t>
  </si>
  <si>
    <t>13577395188</t>
  </si>
  <si>
    <t>第二批中央（新增）</t>
  </si>
  <si>
    <t>宝云街道扯戛社区产业路建设项目</t>
  </si>
  <si>
    <t>扯戛社区</t>
  </si>
  <si>
    <t>围绕阳光玫瑰种植100亩，玉米种植650亩。配套大围墙至发落冲道路硬化0.925千米，路面宽度不低于4.5米，路面结构类型为20厘米厚水泥混凝土路面（弯拉强度4.0MPa）+10厘米厚砂砾调型层的水泥混凝土路面，每千米70万元补助。</t>
  </si>
  <si>
    <t>项目建成后产权归宝云街道办事处所有。改善农民生产生活条件，提升农民生产生活水平。带动农户种植辣椒650亩，务工就业346人，带动辖区内农户426户1212人（其中脱贫户80户，监测户12户）户均增加收入4000元以上。</t>
  </si>
  <si>
    <t>会泽县交通运输局</t>
  </si>
  <si>
    <t>崔庆辉</t>
  </si>
  <si>
    <t>会泽县交通运输局(产业)</t>
  </si>
  <si>
    <t>宝云街道拖姑产业路建设项目</t>
  </si>
  <si>
    <t>拖姑村</t>
  </si>
  <si>
    <t>围绕高山苹果4464亩、高山生态蔬菜1500亩、万寿菊种植450亩，配套邱家垭口至新房子道路硬化3.157千米，路面宽度不低于4.5米，路面结构类型为20厘米厚水泥混凝土路面（弯拉强度4.0MPa）+10厘米厚砂砾调型层的水泥混凝土路面，每千米70万元补助。</t>
  </si>
  <si>
    <t>项目建成后产权归宝云街道办事处所有。改善农民生产生活条件，提升农民生产生活水平。带动农户种植高山苹果4464亩，高山生态蔬菜1500亩。万寿菊种植450亩，带动辖区内农户392户1109人（其中脱贫户42户，监测户16户）户均增加收入6000元以上。</t>
  </si>
  <si>
    <t>会泽县以礼街道先锋社区农文旅综合体建设项目</t>
  </si>
  <si>
    <t>项目所在地依山傍水、地热资源丰富，文化底蕴深厚，是会泽巩固脱贫攻坚成果同乡村振兴有效衔接期间最大的易地搬迁集中安置点之一，是集加工、商贸、研学、康养、观光、农事活动等一体的重要集散地。（一）建设取水设施设备：1.新建给水水池23个，建设面积950立方米；2.建设给水设施：建设给水设施DN200钢管2000米，DN100钢管1600米，排水设施DN500波纹管1000米，DN300波纹管2000米，水循环处理系统1套、农田喷灌系统1套；新建钢筋混凝土检查井8座；新建管径DN800污水管网291米，其中DN800管径混凝土管网80米，DN800HDPE双臂波纹管211米；新建钢筋混凝土检查井直径1250毫米8座。沿水池建设彩色陶瓷颗粒防滑路面道长450米，宽1.5米。（二）道路建设：道路铺设10000平方米，道路长600米，均宽2米，护栏1200米等配套设施；（三）新建停车场及周边环境提升改造3000平方米；（四）农作物种植：种植农作物、果树、新兴花卉等观光农业50余亩及灌溉配套设施；（五）配电设施：安装变压器1个、建设改造高低压配电线路1200米及配套设施；（六）其它设施：建设垃圾收集设施25套、垃圾中转站1座、公厕1座80平方米、抽水泵站改造2座。</t>
  </si>
  <si>
    <t>项目具有“以文塑旅、以旅彰文、农旅融合”显著时代特征。是会泽文旅纳入以礼河风景名胜区“十四五规划”发展重要组成部分。项目投产后，预计每年可接待游客5万人次，实现旅游收入400万元。项目运营后，可辐射带动已脱贫户671户2058人，三类监测对象50户，137人参与建设、商贸、加工、旅游、农事活动等用工需求，户均可增收12000元，人均增收4379元。</t>
  </si>
  <si>
    <t>完善产业发展与贫困户的利益联结机制，实施产业扶贫、帮助贫困群众持续增收。一是要素入股。将土地资源、地热资源、劳动力、生产资料、技术等生产要素进行股权量化，由合作社负责经营，实行按股分红，采取“村集体+合作社+农户”模式，发挥项目主体作用。二是联合合作。以“公司（大户）+合作社+贫困户”为基本组织形态，鼓励贫困群众参与公司、合作社、大户结成利益联结体，发展农业观光、花果采摘、乡村度假等服务项目，实行利益共享。三是引进开发公司。打造“地热养生”生态康养度假村，利用现有房屋资源建设游客接待中心，并带动周边农户按统一标准建设民宿、餐饮、文创产品等，由公司统一运营，公司与农户按一定比例进行收益分成，吸纳三类监测对象参与乡村旅游发展。</t>
  </si>
  <si>
    <t>会泽县文化和旅游局</t>
  </si>
  <si>
    <t>以礼街道温泉村乡村道路安全防护工程建设项目</t>
  </si>
  <si>
    <t>温泉村地热资源丰富，是油橄榄、仙人掌和热带水果种植示范基地，项目围绕农文旅融合发展，打造宜居宜业和美示范村。1.以温公路补充波形护栏3000米，计划投入资金72万元；2.尾坪子至尖山河公路过水涵洞5处，长30米，水泥涵管型号0.8米，计划投入资金10万元；3.大村子至拖车公路护栏7000米，过水涵洞6处，长40米，水泥涵管型号0.8米，计划投入资金200万元；4.沙场桥梁两座，烂山河桥梁一座，高5米，长2米，宽6米，每座桥15万元，计划投入资金45万元。</t>
  </si>
  <si>
    <t>项目建成后有力改善项目区农作物田间管理，为群众生产生活出行提供安全保障，促进农户280户920人有效增收，党建引领已脱贫户107户416人，三类监测对象14户46人参与项目建设、经营、维护及管理，村集体增收10万元，三类监测对象户均增收13000元，人均增收1200元。</t>
  </si>
  <si>
    <t>以党建为引领，创新“公司+合作社+农户”的发展模式，吸引农民专业合作社、龙头企业参与项目建设和经营管理，形成一村一品、一乡一业，实现农文旅产业聚集、农文旅产品规模经营，农文旅产业链条不断延伸，产业带动三类对象创业增收。</t>
  </si>
  <si>
    <t>宝云街道扯戛社区农文旅融合建设项目</t>
  </si>
  <si>
    <t>在推进巩固脱贫攻坚成果同乡村振兴有效衔接实施以来，扯戛社区配套建设的高标准农田、水利设施、采摘园、人居环境、地域文化、研学、水域观光、森林公园、农事活动等各具乡村特色，在此基础上还需完善以下基础配套设施。1、村庄道路硬化800米，宽4.5米；水库坝顶硬化320米，宽3米；道路排水边沟治理3.5公里，规格300*300；钢筋盖板涵2座，分别为8米长，5米宽1座和16米长，3米宽1座；2、新建人行道路1.1公里，均宽1.8米；3、新建800平方米生态停车场1个，公厕60平方米1座，改扩建产业道路0.7公里，由3米扩至4.5米，铺设100*300涵管233根，路面700米*4.5米铺设柏油，付家村小组至红春水库；4、安防工程：挡墙砌筑160平方米；破损路面修复300平方米，周家村村东头至杨家村村口安装防护栏150米，付家村公房至红春水库安装防护栏700米。</t>
  </si>
  <si>
    <t>发展特色农业和农产品，提高农业的附加值，提高产品的差异化和品质。项目建成后，预计每年可接待游客3万人次，拉动旅游消费90万元，辐射带动已脱贫户324户1125人，三类监测对象55户，160人参与项目建设，增加务工收入，三类监测对象户均可增收7000元，人均增收1300元，村集体增收10万元以上。</t>
  </si>
  <si>
    <t>项目的建成，能够立足特色资源，因地制宜发展乡村旅游、休闲农业。利用新产业、新业态，通过“公司+基地+合作社+农户”实现农企双赢，提高农民收入和企业的经济效益。通过农文旅产业融合发展举措，打造农文旅融合IP，贯通产加销，把当地乡野自然景观、田园景观、乡村聚落景观、农业文化、民俗文化、生活方式及其他旅游吸引物为依托的融观赏、考察、学习、体验、娱乐、休闲、度假、购物、养生、养老等需求于一体的旅游模式。让传统农耕文化焕发新活力，全面推进乡村振兴，促进农民富裕。</t>
  </si>
  <si>
    <t>刘连平</t>
  </si>
  <si>
    <t>18213731999</t>
  </si>
  <si>
    <t>宝云街道卡郎村四美家园建设项目</t>
  </si>
  <si>
    <t>卡郎董家村</t>
  </si>
  <si>
    <t>卡郎村以党建引领，深入实施乡村振兴战略，推动民俗文化传承，建成城市与乡村、人与自然的联结，成为体验性、互动性、地方民族文化演绎性的新业态，扩大第三产业就业容量，带动生态养殖、民俗展演、特色种植等新业态的发展。项目主要建设内容：1、道路工程：进村水毁路面修复硬化1.2公里，宽3.5米。产业道路长400米，宽1.5米。安全护栏700米，块石砌筑挡土墙450立方米，直径1.5米涵管50米；2、配套设施：新建生态停车场1个，650平方米。公厕2座，每座60平方米。护栏500米；3、人居环境整治：垃圾房1个，垃圾箱18个，在董家村小组新建50立方米污水集中处理池2个，DN200污水管1200米，DN75污水管500米。</t>
  </si>
  <si>
    <t>打造高品质吸引物，大力宣传推广，提高农文旅产业的知名度和美誉度，推动农文旅融合发展和乡村振兴的实现。项目覆盖辖区内农户1245户4017人，其中脱贫户214户808人，三类监测对象29户86人，项目建成后可接待游客3万人次，村集体增加收益10万元以上，三类监测对象户均增收4600元，人均增收1560元。</t>
  </si>
  <si>
    <t>以“公司+合作社+农户”运作模式，健全主体培育机制，完善利益链接机制，强化约束激励机制，鼓励、支持和引导乡村当地的文化类活动团体参与文化的传承弘扬，助力乡村振兴。以本地乡土文化资源禀赋为基础，以特色农副产品加工为纽带，以文旅产业等第三产业为着力点，推动乡土文化与旅游业、物流业、科技农业等深度融合，形成集土特产生产加工、文创产品、生态旅游等于一体的可持续发展产业链。</t>
  </si>
  <si>
    <t>金钟街道龙潭社区农旅产业道路建设项目</t>
  </si>
  <si>
    <t>龙潭社区</t>
  </si>
  <si>
    <t>金钟街道龙潭社区6组至文笔塔项目区有东川府遗址、砚塘、文笔塔。承载着丰富的历史文化意义，周围种植的桃树、梨树、苹果树等，是集采摘、康体运动、研学集散地。建设主要内容：龙潭社区6组至背水桥金家梨园产业道路，长2.8公里，均宽4米。M7.5浆砌石挡墙700立方米；背水桥区域内新建产业道路长1.5公里、宽3米配套基础设施建设。</t>
  </si>
  <si>
    <t>项目建成后产权归龙潭社区，年接待游客15万人次，拉动旅游消费100万元，带动已脱贫群众500人就业，培训三类监测对象20户76人参与项目建设及运营维护，户均增收5000元以上，解决龙潭社区5个小组795户2258人（其中脱贫户及三类监测对象142户466人）产业发展和社区文旅产业基础设施配套不足问题。带动周边水果蔬菜产业发展。</t>
  </si>
  <si>
    <t>项目建成后采取“党建引领+农户”带动了沿线农民的经济增长。经济效益：通过优先吸纳当地劳动力参与项目建设和产业发展，项目区周围100余亩水果产业得到提升，实现了农民的就业和收入增加。社会效益：项目围绕民生产业、幸福产业、支柱产业打造，带动当地就业，提高农民收入，促进乡村经济发展。形成文笔塔旅游道路环线，同时排除山体安全隐患的问题。生态效益：提升项目区生态环境质量，为游客提供优美的休闲度假环境。文化效益：传承和弘扬乡土文化，提升乡村文化软实力。</t>
  </si>
  <si>
    <t>金钟街道石鼓社区农旅融合建设项目</t>
  </si>
  <si>
    <t>石鼓社区</t>
  </si>
  <si>
    <t>金钟街道石鼓社区项目区有古桥七孔桥和三孔桥，附近还有何家祠堂、刘家祠堂、会泽十景之一石鼓樵歌。是以礼河风景区的重要组成部分，河岸周围种植上百亩苹果、桃子、梨树等，是乡村农特优产品研学基地。建设主要内容：1.七孔桥至三孔桥东岸，新建长1.4公里，宽4.5米产业道路。公厕一座60平方米。2.新建三孔桥至何家祠堂道路长1公里，平均宽度5米。3.石鼓社区老关坝至三孔桥产业道路长1.4公里，宽4.5米。4.人行桥长60米，宽2米。</t>
  </si>
  <si>
    <t>打造“以旅兴农，农文旅互惠共赢”的乡村振兴模式，大力发展休闲采摘、精品民宿、农事体验、观光度假等，释放磁吸效应，形成以旅兴农、以农促旅、文旅结合、城乡互动的乡村旅游发展新格局。项目建成后产权归石鼓社区，年接待游客10万人次，拉动旅游消费1000万元，带动当地脱贫户281户1035人增收。培训三类监测对象20户76人参与项目建设及运营维护，户均增10000元。</t>
  </si>
  <si>
    <t>项目建成后采取“党建引领+农户”项目实施把农耕文化作为丰富休闲农业和休闲旅游的历史文化资源和景观资源加以开发利用，能够增强产业发展后劲，提高产业发展层次，破解产业同质化问题，增强产业的活力和魅力，促进农民就业增收，实现在利用中传承和保护以礼河。通过优先吸纳当地劳动力参与项目建设和产业发展。经济效益：通过优先吸纳当地劳动力参与项目建设和产业发展，项目区周围300余亩水果产业得到提升，实现了农民的就业和收入增加。社会效益：项目围绕民生产业、幸福产业、支柱产业打造，带动当地就业，提高农民收入，促进乡村经济发展。生态效益：提升项目区生态环境质量，为游客提供优美的休闲度假环境。文化效益：传承和弘扬乡土文化，提升乡村文化软实力。</t>
  </si>
  <si>
    <t>金钟街道石鼓、乌龙、竹园产业道路建设项目</t>
  </si>
  <si>
    <t>石鼓社区、乌龙社区、竹园村</t>
  </si>
  <si>
    <t>金钟街道石鼓三孔桥至竹园村小街（西岸）产业道路建设。是县委、县政府“十四五”巩固拓展脱贫攻坚成果和乡村振兴的重要节点，依托以礼河农文旅融合发展规划，围绕以礼河沿线以云南红梨、蜜桃、蟠桃、苹果、蓝莓、车厘子等2000余亩采摘园，沿岸餐饮、民宿多。是打造康、体、养等农旅结合的休闲度假圣地。建设主要内容：石鼓三孔桥至竹园村小街（西岸）长5.5公里，宽4.5米产业路。</t>
  </si>
  <si>
    <t>坚持全域旅游发展理念，扎实推进农文旅融合发展，提高农业的附加值。项目建成后产权归石鼓社区、乌龙社区、竹园村，年接待游客15万人次，拉动旅游消费450万元，带动已脱贫群众300人就业，培训三类监测对象60户120人参与项目建设及运营维护，户均增收10000元，村集体增加收益30万元。</t>
  </si>
  <si>
    <t>项目采取“党建引领+农户”积极推动旅游与乡村的自然资源、文化价值、生态环境、特色村落等嫁接，打造乡村振兴的“新引擎”。经济效益：通过优先吸纳当地劳动力参与项目建设和产业发展，项目区周围2000余亩水果产业得到提升，实现了农民的就业和收入增加。项目建成后预计每年可增加游客15万人（次），促进当地经济发展。社会效益：有效降低项目区种植户运输成本，改善出行条件，项目围绕民生产业、幸福产业、支柱产业打造，带动当地就业，提高农民收入，促进乡村经济发展。生态效益：提升项目区生态环境质量，为游客提供优美的休闲度假环境。文化效益：传承和弘扬乡土文化，提升乡村文化软实力。</t>
  </si>
  <si>
    <t>金钟街道乌龙社区智慧农业建设项目</t>
  </si>
  <si>
    <t>乌龙社区是省级乡村振兴示范村，省级美丽村庄，国务院颁发的“一村一品”示范村，村内水果产业发展很好，依托以礼河发展规划，更好打造以礼河沿岸水果产业，实现乡村振兴可持续发展。建设主要内容：以礼河河堤修复和开发利用，面积3000平方米。桥梁一座长30米，宽4.5米；道路修复改造长3公里；打造智慧农业50亩。</t>
  </si>
  <si>
    <t>体验农耕乐，进一步提升游客满意度和体验感，拉动旅游消费，壮大村集体经济、助力乡村振兴。项目建成后产权归乌龙社区，年接待游客15万人次，拉动旅游消费450万元，通过优先吸纳当地劳动力参与项目建设和产业发展，带动脱贫户62户192人，监测户9户25人就业，户均增收11000元，人均增收3550元。村集体增收20万元。</t>
  </si>
  <si>
    <t>通过旅游业的发展带动农业和农村经济的增长，进而实现农民收入的增加和农村地区的全面发展。通过优先吸纳当地劳动力参与项目建设和产业发展，实现了农民的就业和收入增加。经济效益：带动就业岗位50人，水果产业得到提升，促进当地村民增收。社会效益：项目围绕民生产业、幸福产业、支柱产业打造，带动当地就业，提高农民收入，促进乡村经济发展。生态效益：提升项目区生态环境质量，为游客提供优美的休闲度假环境。文化效益：传承和弘扬乡土文化，提升乡村文化软实力。</t>
  </si>
  <si>
    <t>金钟街道竹园村步道建设项目</t>
  </si>
  <si>
    <t>金钟街道竹园村是以礼河的源头，有亚洲第一土坝毛家村大坝，竹园小街至水槽子产业路已打通，需延伸至竹园村小街至高家箐小组沿河岸道路建设项目，为更好促进当地经济发展。建设主要内容：在竹园村小街至高家箐小组沿河岸修建产业道路1.8公里，宽2.5米。公厕一座80平方米，停车场1000平方米。河道修复治理1公里。</t>
  </si>
  <si>
    <t>项目建成后产权归竹园村，年接待游客15万人次，拉动旅游消费300余万元，通过优先吸纳当地劳动力参与项目建设和产业发展，实现了农民的就业和收入增加。更好带动脱贫户108户400人，监测户17户55人就业，户均增收13000元，人均增收4000余元。村集体增收10万余元。</t>
  </si>
  <si>
    <t>项目采取“党建引领+农户”发展模式，为人们提供更好的露营、野炊、徒步、采摘等环境，带动当地餐饮、水果销售。通过优先吸纳当地劳动力参与项目建设和产业发展，实现了农民的就业和收入增加。经济效益：带动就业岗位30人，带动周边水果产业发展。社会效益：项目围绕民生产业、幸福产业、支柱产业打造，带动当地就业，提高农民收入，促进乡村经济发展。生态效益：提升项目区生态环境质量，为游客提供优美的休闲度假环境。文化效益：传承和弘扬乡土文化，提升乡村文化软实力。</t>
  </si>
  <si>
    <t>金钟街道乌龙社区农旅产业基础设施配套建设项目</t>
  </si>
  <si>
    <t>乌龙社区是省级乡村振兴示范村，省级美丽村庄，国家级“一村一品”示范村，水果产业发展很好，依托以礼河发展规划，更好打造以礼河沿岸，带动周边群众创收增收。建设主要内容：1、在乌龙社区鸭掌树建设农旅产业发展示范点1个，建设沥青道路2000平方米，整治沟壑400米，安装污水收集排放管道600米，建设检查井15个。2、少龙口至中盘碾铺设沥青路面7500平方米；铺设沥青路面850米，均宽5米，约4000平方米。</t>
  </si>
  <si>
    <t>项目建成后产权归乌龙社区，年接待游客15万人次，拉动旅游消费300万元，通过优先吸纳当地劳动力参与项目建设和产业发展，实现了农民的就业和收入增加。更好带动脱贫户62户192人，监测户9户25人就业增收。打造休闲农业与乡村旅游。提升周围水果产业，从而促进“强村富民”。</t>
  </si>
  <si>
    <t>项目建成后，可以为人们提供民宿、餐饮、休闲娱乐等，促进当地农户增收。通过优先吸纳当地劳动力参与项目建设和产业发展，实现了农民的就业和收入增加。经济效益：发展休闲采摘、精品民宿、农事体验来增加当地村民增收。社会效益：项目围绕民生产业、幸福产业、支柱产业打造，带动当地就业，提高农民收入，促进乡村经济发展。生态效益：提升项目区生态环境质量，为游客提供优美的休闲度假环境。文化效益：传承和弘扬乡土文化，提升乡村文化软实力。</t>
  </si>
  <si>
    <t>金钟街道乌龙社区宜居宜业建设项目</t>
  </si>
  <si>
    <t>乌龙社区是省级乡村振兴示范村，省级美丽村庄，国家级“一村一品”示范村，村内水果产业发展很好，依托以礼河发展规划，更好打造以礼河沿岸，带动乡村振兴可持续发展。建设主要内容：建设乌龙社区一至六组村组道路沥青路面80000平方米；三组铺设污水管道200米；打造智慧采摘园50亩。</t>
  </si>
  <si>
    <t>项目建成后产权归乌龙社区，年接待游客15万人次，拉动旅游消费300余万元，通过优先吸纳当地劳动力参与项目建设和产业发展，实现了农民的就业和收入增加。更好带动脱贫户62户192人，监测户9户25人就业增收。壮大村集体经济。</t>
  </si>
  <si>
    <t>项目建成后，可以提供露营、健步等，带动当地农产品销售。通过优先吸纳当地劳动力参与项目建设和产业发展，实现了农民的就业和收入增加。经济效益：流转土地200亩，增加收入200000元，带动就业50人。社会效益：项目围绕民生产业、幸福产业、支柱产业打造，带动当地就业，提高农民收入，促进乡村经济发展。生态效益：提升项目区生态环境质量，为游客提供优美的休闲度假环境。文化效益：传承和弘扬乡土文化，提升乡村文化软实力。</t>
  </si>
  <si>
    <t>鲁纳乡朝阳村旅游示范村建设项目</t>
  </si>
  <si>
    <t>朝阳村</t>
  </si>
  <si>
    <t>依托朝阳水库水资源和森林覆盖率高的自然资源优势，建设道路、森林防火瞭望平台。建设内容：1.朝阳水库环湖产业道路建设长2公里，宽2米，投资80万元。2.挡土墙建设1000立方米，投资40万元。3.公厕1座，投资10万元。4.产业道路硬化建设2公里，宽3.5米，投资90万元。</t>
  </si>
  <si>
    <t>打造“乡村产业+城乡空间+多元主体”的深度融合。成为促消费、扩内需、拉动经济增长与乡村全面振兴的重要力量。促进村内产业发展，带动群众增收。项目覆盖辖区内农户658户2218人（其中脱贫户108户390人，“三类监测对象”28户106人）。</t>
  </si>
  <si>
    <t>农文旅+生态康养，打造集环湖观光、登山探险、垂钓等为一体的休闲旅游业态。发展现代农业，提高农业劳动生产率，增强农业就业吸引力。</t>
  </si>
  <si>
    <t>赵国俊</t>
  </si>
  <si>
    <t>0874-5530011</t>
  </si>
  <si>
    <t>鲁纳乡鲁纳村黄杉林旅游基础设施建设项目</t>
  </si>
  <si>
    <t>鲁纳村</t>
  </si>
  <si>
    <t>依托县级黄杉林自然保护区，建设原生态“氧吧”，完善保护区内基础设施，建设森林防火瞭望平台、停车场，为黄杉林保护和研究提供保障。1、黄杉林巡山道路，长度900米，投资45万元。2、黄杉林自然保护区道路硬化3.5公里，宽3.5米，投资150万元。3、河道治理投资15万元。4、黄衫林保护区环山道路建设，长度200米，投资10万元。</t>
  </si>
  <si>
    <t>鲁纳村农业资源、生态资源丰富,文化资源独。学习运用“千村示范、万村整治”工程经验，有力有效推进乡村全面振兴和农文旅融合发展，实现消费提质扩容和农民增收致富。同时结合资源禀赋，着力打造集休闲观光、户外探险、林业研究等为一体的休闲旅游业态。项目覆盖辖区内农户775户2580人（其中脱贫户240户961人，“三类监测对象”21户77人）。</t>
  </si>
  <si>
    <t>农文旅+休闲观光，打造集休闲观光、户外探险、林业研究等为一体的休闲旅游业态。发展现代农业，提高农业劳动生产率，增强农业就业吸引力。</t>
  </si>
  <si>
    <t>鲁纳乡雨沐村旅游基础设施建设项目</t>
  </si>
  <si>
    <t>雨沐村</t>
  </si>
  <si>
    <t>位于牛栏江畔，有回族、彝族等少数民族聚集，村内依山傍水，自然资源优美、人文资源丰富，已打造三湾小组“四美”家园建设，有一定的发展基础。建设内容：1.村庄污水治理：新建2个50立方米污水集中处理池投资25万元，配套管网1500米，投资20万元；2.三湾小组柏油路面建设1.5公里，投资150万元；公厕一座，投资5万元。</t>
  </si>
  <si>
    <t>拓展农业多种功能、赋能农业品牌价值、激发农产品消费需求，该项目以提升农村旅游基础设施为主，促进村内产业发展，方便群众出行，带动群众增收。着力打造集休闲观光、农耕体验、农事研学、亲子采摘等为一体的休闲旅游业态。项目覆盖辖区内农户920户2977人（其中脱贫户267户1054人，“三类监测对象”23户58人）。</t>
  </si>
  <si>
    <t>农文旅+休闲养生，打造集休闲观光、农耕体验、农事研学、亲子采摘等为一体的休闲旅游业态。</t>
  </si>
  <si>
    <t>雨碌乡陡红村旅游基础设施建设项目</t>
  </si>
  <si>
    <t>陡红村</t>
  </si>
  <si>
    <t>陡红村位于雨碌乡南面，全村总户数832户，总人口3100人。共有10个村民小组，有常住少数民族1个，少数民族人口110人。上村小组有千年古樟木树1棵，生长近百年的古树70多棵，依托雨碌丰富的乡村资源，打造景村融合型宜居宜业和美示范村。主要建设内容：1.新建产业道路1条，长2.5公里，均宽1.5米；预计投入128万元；2.建设挡土墙1500立方米及道路修复；预计投入54万元；3.进村道路硬化1公里、宽4米、厚0.2米，C30混凝土浇筑，预计投入70万元；4.安装防护栏1000米；预计投入51万元。</t>
  </si>
  <si>
    <t>打造文旅发展新引擎，吸引人、财、物等资源要素向农村流动,推动宜居宜业和美乡村建设。项目建成后产权归村集体所有。项目覆盖辖区内农户769户2862人（其中脱贫户274户1131人，“三类监测对象”27户120人）。项目建成后预计每年可增加游客2万人（次），增加就业岗位27个，人均增加3000元以上。</t>
  </si>
  <si>
    <t>以大地缝为核心，辐射项目建设区，以就在文旅集团为依托，采取公司+村委会+农户发展模式，开发建设民宿4家，生态农家乐2家，户均实现经济收入1万元以上，吸纳当地群众就近就地就业10人从事服务业，同时开设旅游摆渡专线一条，设置摆渡车2辆，驾驶员2人，年人均实现经济收入10000元以上，带动当地5户群众种植无公害蔬菜，户均增加经济收入5000元以上。</t>
  </si>
  <si>
    <t>雨碌乡雨碌村旅游基础设施建设项目</t>
  </si>
  <si>
    <t>雨碌村</t>
  </si>
  <si>
    <t>小铁厂小组位于雨碌村东面，属雨碌大地缝的出口，依托雨碌丰富的乡村资源，打造景村融合型宜居宜业和美示范村。主要建设内容：1.新建小铁厂产业道路1200米，护栏1200米，预计投入200万元；2.小铁厂小组乡村基础设施道路升级改造11250平方米,预计投入196万元；3.新建挡土墙1600立方米，预计投入82元；4.村内道路硬化3000平方米，预计投入42元。</t>
  </si>
  <si>
    <t>激发农村资源要素活力，盘活乡村各类资源，推动农文旅深度融合，促进农村一二三产业深度融合发展。项目建成后产权归村集体所有。项目覆盖辖区内农户1009户3437人（其中脱贫户104户333人，“三类监测对象”23户86人）。项目建成后预计每年可增加游客2万人（次），拉动消费60余万元，增加就业岗位23个，人均增加3000元以上。</t>
  </si>
  <si>
    <t>以大地缝为依托，以现有资产和建成资产折价与就在文旅集团入股合作，采取公司+党总支+合作社+农户发展模式，租赁农户闲置房屋或引导农户利用闲置房屋入股开发建设民宿2家、咖啡吧1家、茶室1家，年均实现经济收入10000元以上，吸纳当地群众就近就地就业10人从事服务业或参与部分业态的管理保洁，年人均增加经济收入5000元以上，同时开设地缝正门停车场至后门停车场旅游摆渡专线一条，设置摆渡车3辆，驾驶员3人，年人均实现经济收入10000元以上。</t>
  </si>
  <si>
    <t>雨碌乡铁厂村农文旅基础设施建设项目</t>
  </si>
  <si>
    <t>铁厂村</t>
  </si>
  <si>
    <t>铁厂村位于雨碌乡南面，属雨碌乡南大门，国道G213穿境而过，交通便利，依托雨碌丰富的乡村资源，打造景村融合型宜居宜业和美示范村。主要建设内容：1.村内硬化道路4200平方米，预计投入258万元；2.新建公厕1座40平方米，预计投入30万元；3.新建停车场900平方米，预计投资43万元。</t>
  </si>
  <si>
    <t>秉持以文化赋能乡村振兴的理念，推动“文旅+”融合发展新模式，实现农文旅产业之间优势互补、相互促进、共同发展，充分发挥产业融合的乘数效应。项目建成后产权归村集体所有。项目覆盖辖区内农户360户1260人（其中脱贫户110户360人，“三类监测对象”23户86人）。项目建成后预计每年可增加游客2万人（次），增加就业岗位20余个，人均增加2000元以上。村集体增收5万余元。</t>
  </si>
  <si>
    <t>以大地缝为依托，采取党总支+合作社+农户发展模式，引进企业租赁农户闲置土地种植无公害高原特色蔬菜、中药材、草莓等特色产业，带动当地土地流转、群众务工，吸纳当地群众就近就地就业50余人，年人均增加经济收入5000元以上。</t>
  </si>
  <si>
    <t>雨碌乡白彝村农文旅基础设施建设项目</t>
  </si>
  <si>
    <t>白彝村</t>
  </si>
  <si>
    <t>项目的建设能推进辖区内一二三产业融合发展，依托景区辐射带动群众获得更多稳岗就业机会，为巩固拓展脱贫攻坚成果同乡村振兴有效衔接提供重要支撑。1.新建叶家村至大山脚步道2000米，仿生护栏2000米，预计投入340万元；2.河道治理1公里，预计投入60万元；3.道路硬化7000平方米，预计投入98万元。</t>
  </si>
  <si>
    <t>打造以“农业为本、文化为魂、旅游为韵”的发展理念，拓展乡村研学游项目项，满足游客多样化的旅游体验需求。目建成后产权归村集体所有。项目覆盖辖区内农户495户1707人（其中脱贫户221户720人，“三类监测对象”38户113人）。项目建成后预计每年可增加游客3万人（次），增加就业岗位38个，人均增加3500元以上。</t>
  </si>
  <si>
    <t>以建成资产入股就在文旅集团，提高门票单价，采取公司+党总支+农户发展模式，租赁农户闲置房屋或引导农户利用闲置房屋入股开发建设民宿2家，农家乐1家，带动当地3户群众种植樱桃、软籽石榴、白桃等水果开设采摘园，年均实现经济收入10000元以上，吸纳当地群众就近就地就业15人从事服务业，年人均增加经济收入5000元以上，同时开设地缝正门停车场至后门停车产旅游摆渡专线一条，设置摆渡车2辆，驾驶员2人，年人均实现经济收入10000元以上。</t>
  </si>
  <si>
    <t>雨碌乡小米村农旅融合示范村建设项目</t>
  </si>
  <si>
    <t>小米村</t>
  </si>
  <si>
    <t>小米村在巩固拓展脱贫攻坚成果同乡村振兴有效衔接中，以党建引领不断推进一二三产业融合发展，依托雨碌大地缝风景区优势，为后续产业开发建设和群众增收奠定坚实基础。1.产业道路硬化7.3公里（红岩小组2.5公里，道路排水边沟1.3公里，道路涵管DN1500安装15米；大湾小组1.5公里，梨坪小组2.7公里，土塘小组0.6公里），生命防护栏1200米，路宽4米，用C30混凝土浇筑，预计投入450万元；2.步道1.8公里，宽1.5米，仿生护栏1800米，预计投入137万元。</t>
  </si>
  <si>
    <t>打造集景区、住宿、餐饮、游玩、农事体验等多种业态的农文旅综合发展的新典范。项目建成后产权归村集体所有。项目覆盖辖区内农户607户2100人。项目建成后预计每年可增加游客5万人（次），增加就业岗位40余个，人均增加3000元以上。村集体经济增收10万元以上。</t>
  </si>
  <si>
    <t>以大地缝为依托，采取党总支+合作社+农户发展模式，引进企业租赁农户闲置土地种植无公害高原特色蔬菜、中药材、草莓等特色产业，带动当地土地流转、群众务工，吸纳当地群众就近就地就业40余人，年人均增加经济收入5000元以上。</t>
  </si>
  <si>
    <t>纸厂乡江边村旅游配套设施建设项目</t>
  </si>
  <si>
    <t>1.新建室外公厕4座，总面积144.93平方米，其中，公厕1建筑面积31.91平方米，公厕2、公厕3建筑面积均为20.85平方米，公厕4建筑面积71.32平方米。2.新建游客栈道1970米。其中：钢结构游客栈道长1250米，宽1.5米，防护栏杆高度1.1米，块石铺筑游客栈道长720米，平均宽度1.5米。3.改造农产品交易中心8间，总建筑面积1100.78平方米。4.新建880立方米污水处理站一座，安装HDPEDN400钢带增强双壁波纹管240米，HDPEDN300钢带增强双壁波纹管100米，检查井9个，沉泥井3个，40立方米玻璃钢化三格成品化粪池1座，DN75×3.75热镀锌钢管450米。5.新建100立方米蓄水池一座，DN100×4.0热镀锌钢管3280米，DN80×4.0热镀锌钢管200米，DN65×4.0热镀锌钢管150米，DN50×3.75热镀锌钢管1960米，DN50闸阀（含配件）10套，DN32螺纹铜闸阀65套，DN100闸阀（含配件）2套，DN50机械水表（含表箱）2组，取水坝1座。</t>
  </si>
  <si>
    <t>项目建成后产权归江边村集体所有，项目覆盖辖区内农户485户1747人（其中脱贫户223户805人，“三类监测对象”29户130人）。项目建成后预计每年可增加游客3万元人（次），带动周边餐饮、住宿、交通、零售等相关产业的发展，项目的实施能够带动村集体创收10万元，已脱贫户和三类监测对象参与项目建设和建成后的运营管理，增加务工收入，户均增收3630元。</t>
  </si>
  <si>
    <t>完善产业发展与贫困户的利益联结机制，实施产业扶贫、帮助贫困群众持续增收。一是要素入股。将土地资源、地热资源、劳动力、生产资料、技术等生产要素进行股权量化，由合作社负责经营，实行按股分红，采取“村集体+合作社+农户”模式，发挥项目主体作用。二是联合合作。依托“公司+合作社+贫困户”的合作模式，引入会泽县堰塞湖小镇旅游开发有限公司，鼓励贫困群众务工，与合作社、大户结成利益联结体，发展农业观光、花果采摘、乡村度假等服务项目，实行利益共享，预计带动贫困群众80余人务工增收。三是引进开发公司。打造“地热养生”生态康养度假村，利用现有房屋资源建设温泉酒店，并带动周边农户按统一标准建设民宿、餐饮、文创产品等，由公司统一运营，公司与农户按一定比例进行收益分成，吸纳三类监测对象参与乡村旅游发展。</t>
  </si>
  <si>
    <t>大井镇治补村撒依河绿色农文旅融合综合体示范点建设项目</t>
  </si>
  <si>
    <t>治补村</t>
  </si>
  <si>
    <t>大井镇有着丰富的自然资源与农产品资源，在多年的发展之下，每年春夏季节，附近村民、周边乡镇游客有4万余人次慕名而来。随着经济与社会发展和人民生活水平的不断提高，人民对丰富精神文化生活的期待越来越高，目前区域内的基础设施已不能满足游客的基础需求，急需对项目进行建设。1.新建人行产业桥钢架桥梁1座，宽1.5米；改扩建产业路一条宽1.5米，长1公里，计划投资40万元；2.建设1米宽产业路1.3公里，新建安全护栏1公里，计划投资90万元；3.建设五道拦河坝，河道治理500米，河道清淤1000米，计划投资110万元；4.建设沥青路面1200平方米，新建停车场1500平方米，硬化场地2000平方米，鹅卵石铺贴1000平方米，计划投资90万元；5.建设灌溉沟渠200米，计划投资20万元；6.改造公厕一个，建设移动公厕3个，计划投资60万元；7.对撒依河水系进行改造，安装DN200镀锌钢管2000米，计划投资80万元。</t>
  </si>
  <si>
    <t>打造“农旅+蔬菜种植+农耕文化体验+牛栏江观光旅游”于一体的农文旅融合发展模式，群众通过在蔬菜基地务工、开设农家乐等方式增加收入，实现家门口就业创业的梦想。项目建成后产权归大井镇人民政府。项目覆盖辖区内农户1302户4047人（其中脱贫户127户392人，“三类监测对象”28户82人）。项目建成后预计每年可增加游客3万人（次）。实现户均增收11000元，人均增收3700元，增加村集体收益10万余元。</t>
  </si>
  <si>
    <t>通过实施本项目，完善村庄基础设施建设，提升生态环境质量，发展特色乡村旅游，提升旅游服务水平，提高游客满意度，将大井镇治补村打造成为具有民族风情特色的乡村振兴示范村。通过项目的建设整合闲置土地、民房等资源，邀请村民参与共建，丰富项目业态，提升区域内生动力，在保留原有的烟火气的同时，打造一片新的世外桃源。同时，鼓励农民合作社和家庭农场等新型农业经营主体的发展，打造区域公用品牌，提升产品溢价、拓展销售渠道，为当地提供更多的就业机会和创业机会，实现共创共富；搭建文旅项目招商机制，吸引更多的社会资本参与治补村文化旅游开发和建设。项目覆盖辖区内农户1302户4047人（其中脱贫户127户392人，“三类监测对象”28户82人）。项目建成后预计每年可增加游客3万人（次），同时，项目的实施将为牛栏江沿岸旅游发展经济带建设提供重要支撑。</t>
  </si>
  <si>
    <t>大井镇大水村旅游示范村建设项目</t>
  </si>
  <si>
    <t>大井大水村</t>
  </si>
  <si>
    <t>按照“不忘初心、牢记使命，永远跟党走”的“大井镇红色教育实践基地”的红色传承建设要求，坚持一手抓红色文化挖掘保护，一手抓基础设施建设，以传承红军长征精神、弘扬民族文化为出发点，以教育广大人民群众爱国、敬业为落脚点，结合大水村的实际，为提高人民群众的生产生活条件，把农旅文化与红色文化有机结合，让红色文化成为农村打造第三产业的亮点，不断提高当地群众的收入，打造农旅融合示范村。1.新建停车场1200平方米，投资25万元。2.新建产业道路3.5千米，均宽5米，投资245万元。3.支砌挡墙150立方米，公厕1座80平方米，投资30万元。</t>
  </si>
  <si>
    <t>通过实施本项目，有效推进农村生活垃圾的整治，补齐农村环境基础设施建设短板，有效的巩固拓展脱贫攻坚成果，落实乡村振兴战略，提高项目区人居环境，实现该村生活垃圾收集率100%。项目建成后产权归大井镇人民政府，生产项目资金70万元，年收益率为5％，即3.5万元。带动辖区内农户1091户3235人（其中脱贫户145户466人，“三类监测对象”29户100人）户均增加11150元以上，村集体收入增加5万元。</t>
  </si>
  <si>
    <t>通过项目的建设，村内人居环境不断优化，基础设施逐步完善，文旅康养蓬勃发展，老百姓享受到实实在在的红利，幸福感和满意度大幅提高。项目建成后将为大井镇学校、站所部门360名干部职工，各村委会(社区)党员等提供党性教育活动基地，为全镇46000余名群众同步实现全面小康提供“精神食粮”。同时，辐射和带动宣威市务德镇、得禄乡，贵州威宁县哲觉镇等周边乡镇，为周边乡镇开展党员党性教育、学生爱国主义教育提供了“活教材”。</t>
  </si>
  <si>
    <t>大海乡绿荫塘村宜居宜业和美示范村建设项目</t>
  </si>
  <si>
    <t>绿荫塘</t>
  </si>
  <si>
    <t>围绕大海草山肉羊加工厂、乡村综合服务中心、农文旅综合示范体、1000亩中药材、2500亩大海草山洋芋基地，倾力打造大海草山景区第一站。1.应急通道路硬化2.5公里及配套设施，计划350万元；2.建设农产品种植交易基地100亩，水池100立方米3个、滤沙池2个、灌溉管道3000米，投入资金120万元；3.新建挡墙220立方米，450元/立方米，投入资金10万元；4.新建公厕一座60平方米，投资21万元；5.新建产业道路2.1公里，路面均宽2.5米，单价90万元/公里（含路面涂装、路面工程、挡墙、路基土石方工程及相关配套设施），投入资金189万元。</t>
  </si>
  <si>
    <t>项目为大海草山景区集散地，项目建成后可进一步发挥当地生态资源优势，完善“吃、住、行、游、购、娱”要素，打造避暑胜地和冰雪小镇，项目建成后产权归村集体所有。项目覆盖辖区内农户197户486人（其中脱贫户33户134人，三类监测对象8户24人），预计每年可增加游客10万人（次），增加就业岗位100余个，人均增加3000元以上。村集体收益10万余元。</t>
  </si>
  <si>
    <t>引进新型经营主体，加强产业设施建设，积极推进经营主体直接带动农户发展，通过土地流转、就业务工等方式建立利益联结机制，有效增加就业岗位100余个，人均增加收入2500元以上。</t>
  </si>
  <si>
    <t>0874-5130002</t>
  </si>
  <si>
    <t>大海乡集镇至草山景区旅游基础设施建设项目</t>
  </si>
  <si>
    <t>鲁纳箐</t>
  </si>
  <si>
    <t>为进一步完善乡村基础配套设施，提升乡村业态发展。建设钢结构展销平台3个，每个300平方米，投入资金240万元；新建生态停车场1200平方米，350元/平方米，投入资金42万元；新建挡墙320立方米，450元/立方米，投入资金15万元；乡村产业道路提升改造1.5公里，60万元/千米，计划投资90万元。</t>
  </si>
  <si>
    <t>提升项目区农耕文化，滑草、滑雪、登山越野、科考探险等基础设施，项目建成后可进一步发挥当地生态资源优势，完善“吃、住、行、游、购、娱”要素，目覆盖辖区内农户909户2874人（其中脱贫户197户687人，三类监测对象43户147人），项目建成后预计每年可增加游客10万人（次），增加就业岗位50余个，人均增加2100元以上。村集体收益10万余元。</t>
  </si>
  <si>
    <t>培育与农户建立紧密利益联结、示范带动作用明显的新型农业经营主体，因地制宜抓好中药材、旅游等产业发展，可增加就业岗位50余个，人均增加2500元以上。</t>
  </si>
  <si>
    <t>大海乡小江村旅游示范村建设项目</t>
  </si>
  <si>
    <t>小江村</t>
  </si>
  <si>
    <t>强化大海草山与小江地质公园的联动支撑作用，充分利用小江干热河谷气候和独特的泥石流地貌。1.建设蔬菜基地面积1000亩，热带水果1500亩；2.新修基地灌溉沟渠5000米，投入资金140万元；3.硬化产业道路3.6公里，宽4米，投入资金216万元；4.新建挡墙150立方米，投入资金8万元；新建100立方米蓄水池1个，投入资金11万元。</t>
  </si>
  <si>
    <t>项目为小江地质公园、蒋家沟泥石流、热区水果基地、蔬菜基地所属区，与大海草山一高一低遥相呼应，形成“一山分四季，隔离不同天”的峡谷奇观。项目建成后归村集体所有，通过硬化产业道路、建灌溉沟渠等，可为种植蔬菜、热带水果等提供保障及所需用水，进一步改善生产生活条件。带动辖区内332户1023人（其中脱贫户120户403人，三类监测对象30户85人）人均增加收入2000元以上。增加村集体收入5万余元。</t>
  </si>
  <si>
    <t>发展旅游业、土地流转、增加种植规模、改善生产生活条件，带动当地群众就业60人以上，促进群众增加收入。</t>
  </si>
  <si>
    <t>0874-5130003</t>
  </si>
  <si>
    <t>大海乡布多村旅游示范村建设项目</t>
  </si>
  <si>
    <t>布多村</t>
  </si>
  <si>
    <t>充分利用布多干热河谷气候、独特的农村田园风光、泥石流地貌等，建设蔬菜基地面积400亩，热带水果面积1600亩。1.新修基地灌溉沟渠8000米，投入资金224万元；2.硬化产业道路4公里，宽3.5米，投入资金200万元；3.新建挡墙110立方米，投入资金5万元；新建100立方米蓄水池1个，投入资金11万元。</t>
  </si>
  <si>
    <t>项目为小江地质公园、蒋家沟泥石流、热区水果基地、蔬菜基地所属区，项目建成后归村集体所有，通过硬化产业道路、建灌溉沟渠等，可为种植蔬菜、热带水果等提供保障及所需用水，进一步改善生产生活条件。带动辖区内495户1374人（其中脱贫户90户332人，三类监测对象32户119人）人均增加收入1500元以上。增加村集体收入5万余元。</t>
  </si>
  <si>
    <t>发展旅游业、土地流转、增加种植规模、改善生产生活条件，带动当地群众就业80人以上，促进群众增加收入。</t>
  </si>
  <si>
    <t>待补镇待补社区农旅产业基础设施建设项目</t>
  </si>
  <si>
    <t>倾力将待补镇打造成会泽县南部客运中转站，待补社区依托老庙山地处集镇优势，特别是集镇餐饮业、服务业比较发展，因地制宜，打造提升待补社区农文旅基础设施。1.新建桥梁1座，长7米，安装护栏16米，两边设人行道，人车分道，预计50万元；2.修复产业路300米，宽3米。新修产业路4000米，宽1.2米。预计200万元；3.增设垃圾箱30个，垃圾池3个，预计10万元；4.新建公厕1个，占地30平方米，预计15万元；5.建设污水管网500米、1.5立方米小型三格化粪池16个，预计60万元；6.铺设饮水管道及饮水其它设施8公里，预计40万元。</t>
  </si>
  <si>
    <t>项目建成后预计每年可增加游客1.5万人（次）。项目建成后产权归待补镇待补社区居民委员会所有，项目覆盖辖区内农户2307户6527人（其中脱贫户89户343人，“三类监测对象”19户82人）。带动辖区内脱贫户89户，“三类监测对象”19户实现户均增加收入1500以上。村集体增收5万余元。</t>
  </si>
  <si>
    <t>目前，全镇共有各类零售、百货、五金、住宿、餐饮等经营主体168家，预计年收入近1.3亿元。项目建成后吸引了大量外来人口到待补镇务工和投资兴业，催生了大批零售业、物流业、住宿业和餐饮服务业等市场主体的发展，促进农民增收，增加就业岗位100余个。</t>
  </si>
  <si>
    <t>待补镇鹧鸡村四美家园建设项目</t>
  </si>
  <si>
    <t>围绕2600亩草莓、400亩多肉植物基地，完善产业配套设施。建设内容：1.产业发展配套道路硬化长400米、宽4米，预计160万元；2.对30余亩生态采摘小菜园进行灌溉水系改造，预计50万元；3.村庄道路排水边沟治理2公里，预计30万元；4.新建产业道路2.1公里，均宽1.8米，预计80万元；5.新建400平方米生态停车场1个，预计20万元；6.新建公厕50平方米1座，预计21万元。</t>
  </si>
  <si>
    <t>通过发展“农文旅”融合产业，以产业、文化、研学为抓手，助推乡村振兴事业蓬勃发展。该项目建成后产权归待补镇鹧鸡村村民委员会所有，项目覆盖辖区内农户1503户2210人（其中脱贫户82户264人，“三类监测对象”5户14人）。项目建成后预计每年可增加游客1.5万人（次），带动辖区内脱贫户82户，“三类监测对象”5户实现户均增加1800以上。</t>
  </si>
  <si>
    <t>项目建成后，按照“党支部+合作社+农户”的模式运作，达到既统一规范管理、又带动当地群众创业增收的目的。该项目预计可带动鹧鸡村零售业、住宿餐饮服务业等市场主体的发展，带动50余人实现就地就近就业。</t>
  </si>
  <si>
    <t>钟屏街道小菜园农旅融合发展建设项目</t>
  </si>
  <si>
    <t>以则村</t>
  </si>
  <si>
    <t>项目所在地，水资源丰富，交通便利，自然景观优美，依托小菜园乡旅目的地景点，有着良好的产业发展基础。是集休闲、避暑、垂钓、观光、采摘、农事体验等多种功能于一体，独具特色的农文旅融合发展示范带动效应。建设内容：1.旅居户外营地基础设施：建设旅居配套基础设施300平方米；2.建设生态停车场3000平方米；3.建设给排水设施：建设给水设施DN100钢管600米，排水设施DN300波纹管500米；2.特色农业种植：种植万寿菊135亩，特色水稻50亩农业灌溉配套设施；3.发展生态稻田养鱼50亩，特色民俗渔业20亩等配套基础设施。</t>
  </si>
  <si>
    <t>项目具有“以文塑旅、以旅彰文、农旅融合”优势，是会泽文旅纳入以礼河风景名胜区“十四五”规划发展的重要组成部分，项目投产后，预计每年可接待游客10万人次。项目运营后，可辐射带动已脱贫户397户1560人，三类监测对象95户337人，150人参与建设、商贸、加工、旅游、农事活动等用工需求，户均可增收12500元，人均增收3200元。</t>
  </si>
  <si>
    <t>通过发展“农文旅”融合产业，以产业、文化、研学为抓手，助推乡村振兴事业蓬勃发展。群众不仅可以参与分红，还可以通过在景区务工、开设农家乐等方式增加收入，实现家门口就业创业。</t>
  </si>
  <si>
    <t>乐业镇横山村旅游基础设施建设项目</t>
  </si>
  <si>
    <t>横山村</t>
  </si>
  <si>
    <t>横山村是乐业辣椒主要种植生产基地，年产辣椒700余万斤，种植规模20000余亩，辣椒产业已成为当地农户的主要经济来源。为发展壮大辣椒产业，还需完善部分产业配套设施。1.道路扩宽及硬化1000平方米，预计投资70万元；2.在团结小组建设桥梁1座（长70米，宽3米），预计投资100万元；3.在横山小组建设桥梁一座（长70米，宽3米），预计投资100万元；修复建设三面光灌溉沟渠，长3000米，宽1.2米，预计投资30万元。</t>
  </si>
  <si>
    <t>辣椒产业带动农文旅融合发展，激发市场活力，实现家门口就业，拉动消费，拓展产业链。项目覆盖辖区内农户1453户4588人（其中脱贫户309户1046人，“三类监测对象”65户197人）。实现群众致富增收，三类监测对象户均增收30000余元，人均增收5000元以上。</t>
  </si>
  <si>
    <t>紧盯农民增收的关键环节，健全“联农带农”机制，形成“党建引领+合作社+农户”“合作社+村集体+农户”“合作社+种养基地+农户”等多种利益联结模式，有效带动村集体经济组织和农户融入产业发展体系，确保农户持续增收，村集体经济组织稳步壮大。</t>
  </si>
  <si>
    <t>王跃云</t>
  </si>
  <si>
    <t>18087005892</t>
  </si>
  <si>
    <t>钟屏街道鱼洞社区产业道路建设项目</t>
  </si>
  <si>
    <t>红石岩小组</t>
  </si>
  <si>
    <t>项目所在地，水资源丰富，交通便利，自然景观优美，围绕农旅产业、新兴产业在鱼洞社区种植万寿菊150亩、玫瑰花100亩、北美冬青300亩，打造鱼洞农文旅融合发展示范带。建设内容：新建产业道路长550米，宽12米；新建配套抽水灌溉设施管道，长350米，管径200毫米，采用热镀锌钢管；安装变压器一台，包含高压线路400米，低压线路1000米。</t>
  </si>
  <si>
    <t>持续培育壮大新型经营主体，不断提升龙头企业创新能力和核心竞争力，延伸产业链，提高群众收入，项目投产后预计每年可接待游客8万人次。可辐射带动已脱贫户397户1560人，三类监测对象95户337人，60余人参与项目建设、服务业、种植业、农事活动等用工需求，户均可增收12000元，人均增收3000元。不断夯实村集体收益。</t>
  </si>
  <si>
    <t>紧盯农民增收的关键环节，健全“联农带农”机制，形成“公司+合作社+农户”“党建引领+村集体+农户”等多种利益联结模式，有效带动村集体经济组织和农户融入产业发展内循环，确保农户持续增收，村集体经济组织稳步创收。</t>
  </si>
  <si>
    <t>火红臭水村农文旅融合建设项目</t>
  </si>
  <si>
    <t>为贯彻落实乡村振兴战略，推动农文旅产业深度融合，依托本村现有的千亩玉米梯田、清澈的牛栏江流水和丰富的红枫等植被，策划建设千亩葵花园连片，打造向日葵种植示范点。充分挖掘和利用本村丰富的历史文化资源和自然资源，实施火红臭水村农文旅融合建设项目。新建红枫谷到牛栏江逍遥滩产业道路4.5公里，路面宽度不低于4米，68万元/公里，计划投入资金306万元；特色农作物种植区20亩，计划投入资金72万元；建设公厕1座80平方米，计划投入资金36万元；水电设施建设，计划投入资金76万元。</t>
  </si>
  <si>
    <t>文旅示范村的发展有助于乡村振兴与可持续发展目标的实现，保护和传承传统文化。项目建成后，预计接待游客12万人次以上，拉动乡村旅游消费240余万元，带动全村463户1562名村民增收，其中覆盖脱贫户224户1013人、监测对象24户96人，实现三类监测对象户均增加收入1000元，人均增收500元。加强村民间的交流与互动，提升村民凝聚力，促进文化交流与理解，增进文化多元共生。</t>
  </si>
  <si>
    <t>项目采用“党支部+村级合作社+群众”的运作模式，以农业为基础，发挥臭水村农民主体作用，种植向日葵2000亩，每亩收益500元，总收入100万元。预计接待游客12万人次以上，拉动乡村旅游消费。实现本村村民户均增收10000元左右，人均增收1500元左右。带动本村稳定务工就业30余人。项目实施后，大力推进乡村旅游建设，提升道路沿线环境和辖区乡村田园风光整体韵味，推进乡村产业可持续发展。</t>
  </si>
  <si>
    <t>老厂乡老厂村乡村旅游示范村巩固提升建设项目</t>
  </si>
  <si>
    <t>项目为老厂回龙谷景区所在地，以乡野自然景观、田园景观、乡村聚落景观、农业文化、民俗文化、非遗文化及其他吸引物为依托的融观赏、考察、学习、体验、休闲、度假、购物、采摘、养生、养老等需求于一体的农文旅融合示范区。
1.新建梯形挡墙2002.77立方米。
2.村组排污管道DN110HDPE双壁波纹管入户管1000米，DN110HDPE双壁波纹管管道附件200个，DN160HDPE双壁波纹管入户管200米，DN200/SRWPE钢中空缠绕管1027米，DN300/SRWPE钢中空缠绕管264米，Φ700毫米PE塑料检查井56座，2立方米小型三格成品玻璃钢化粪池60个和5立方米化粪池2个。
3.改扩建面积205.5平方米两层公厕1座。
4.新建农特产品销售区200平方米。</t>
  </si>
  <si>
    <t>项目建成后归老厂村集体所有，项目覆盖辖区内农户824户2451人（其中脱贫户177户654人，“三类监测对象”21户96人）。项目建成后预计每年可增加游客15万人（次），增加餐饮、民宿、斑铜制作、景区管理人员就业岗位120余个，人均增加4000元以上。村集体增加收入5万余元。</t>
  </si>
  <si>
    <t>利用当地优势农文旅产业，走政府+公司+村集体经济+村民的混合旅游开发模式，吸引农民专业合作社、龙头企业参与项目建设和经营管理，形成一村一品、一乡一业，实现农文旅产业聚集、农旅产品规模经营，农文旅产业链条不断延伸，产业带动三类对象创业增收。</t>
  </si>
  <si>
    <t>18387470075</t>
  </si>
  <si>
    <t>金钟街道乌龙社区鸭掌树旅居示范点建设项目</t>
  </si>
  <si>
    <t>乌龙社区是省级乡村振兴示范村，省级美丽村庄，国务院颁发的“一村一品”示范村，2024年被列为会泽县旅居建设示范村之一，拟依托2000多亩果园和闲置房屋打造花果飘香旅居地﹒乐居鸭掌花果园。建设主要内容：新建入村及村内道路、生态停车场2300平方米；安装引水管道12000米；新建人行桥3座，宽3.0米；沟箐疏浚整治500米，宽4-5米；旅游公厕1座，40平方米；旅游路灯30组。</t>
  </si>
  <si>
    <t>项目建成后产权归乌龙社区，预计每年可增加游客15万人（次），拉动旅游消费150余万元，通过优先吸纳当地劳动力参与项目建设和民宿运营，实现了农民的就业和收入增加。更好带动脱贫户62户192人，监测户9户26人就业增收。壮大社区集体经济。</t>
  </si>
  <si>
    <t>拟采用“党总支+企业+农户”合作机制，企业负责运营，村集体统筹资源，实现多元化增收渠道，解决老百姓就近就地就业和增收。一是村民以宅基地入股，获保底分红+效益分红等资产性收益；二是村民通过参与民宿运营、设施维护等获得劳务性收益；三是村民利用闲置房屋开设小餐馆、超市等获得经营性收益。</t>
  </si>
  <si>
    <t>以礼街道先锋社区旅居建设项目</t>
  </si>
  <si>
    <t>1.改造旅居民宿共32间2245平方米，计划投资449万元。2.旅居区周边环境提升改造2200平方米，计划投资132万元。3.计划建设充电桩4座，投资100万元，项目计划总投资686万元。</t>
  </si>
  <si>
    <t>项目具有“以文塑旅、以旅彰文、农旅融合”显著特征，是打造会泽文旅规划发展重要组成部分。项目建成后归先锋社区所有，有效提升旅居基础设施短板，预计每年可接待游客5万人次，实现旅游收入50万元。项目运营后，可辐射带动83户326人，三类监测对象15户59人。同时可带动周边群众就业，增加群众收入，壮大村集体经济。</t>
  </si>
  <si>
    <t>以以礼街道温泉小镇为依托，采取党总支+公司+农户发展模式，发展壮大村集体经济。同时，吸纳当地群众就近就地就业，带动群众增收。</t>
  </si>
  <si>
    <t>钟屏街道鱼洞社区旅居建设项目</t>
  </si>
  <si>
    <t>鱼洞社区红石岩小组</t>
  </si>
  <si>
    <r>
      <t>1.利用闲置房屋改造18套共54间，建筑面积约2160平方米，每套平均装修费用，含室内、外精装修、水电改造、加装卫生间及配套设施等按1800元/平方米计算，每户完工约22万元/户，共计396万元。</t>
    </r>
    <r>
      <rPr>
        <sz val="8"/>
        <rFont val="Times New Roman"/>
        <family val="1"/>
        <charset val="0"/>
      </rPr>
      <t>​</t>
    </r>
    <r>
      <rPr>
        <sz val="8"/>
        <rFont val="方正仿宋_GBK"/>
        <family val="4"/>
        <charset val="134"/>
      </rPr>
      <t>2.农户庭院18个，庭院面积：1800平方米，每个庭院平均改造费用约2万元，含改水电等配套设施，共计36万元。3.改造水域面积1200平方米，打桩及护坡改造，按300元/米计算，共需改造1300米，改造费用约39万元。4.道路硬化：1.5公里，路宽3米，20公分厚沥青路面，以60万元/公里计算，合计90万元。5.自助旅居服务功能提升改造，建筑面积300平方米，含室内、外装修、水电及配套改造，按1800元/平方米计算，约54万元，改扩建庭院约1500平方米，添加服务设施等，按500元/平方米计算，约75万元，合计129万元。</t>
    </r>
    <r>
      <rPr>
        <sz val="8"/>
        <rFont val="Times New Roman"/>
        <family val="1"/>
        <charset val="0"/>
      </rPr>
      <t>​</t>
    </r>
    <r>
      <rPr>
        <sz val="8"/>
        <rFont val="方正仿宋_GBK"/>
        <family val="4"/>
        <charset val="134"/>
      </rPr>
      <t xml:space="preserve">
6.周边区域环境提升改造：15万元</t>
    </r>
    <r>
      <rPr>
        <sz val="8"/>
        <rFont val="Times New Roman"/>
        <family val="1"/>
        <charset val="0"/>
      </rPr>
      <t>​</t>
    </r>
    <r>
      <rPr>
        <sz val="8"/>
        <rFont val="方正仿宋_GBK"/>
        <family val="4"/>
        <charset val="134"/>
      </rPr>
      <t xml:space="preserve">
。</t>
    </r>
  </si>
  <si>
    <t>项目围绕以濯水乡农文旅产业、新兴产业在鱼洞社区种植万寿菊150亩、玫瑰花100亩、北美冬青300亩，打造产、学、研、康养乡旅目的地，带动当地群众就近就便就业，提高群众收入，夯实巩固拓展脱贫攻坚成果同乡村振兴有效衔接。项目建成后具备日接待乡村旅居游客1000余人次。</t>
  </si>
  <si>
    <t>项目建成后依托以濯水乡景区优势资源可辐射带动已脱贫户397户1560，三类监测对象95户337人，600余人参与项目建设、后期运营管理、加工、旅游、农事活动等用工需求，户均可增收12000元，人均增收3000元。</t>
  </si>
  <si>
    <t>钟屏街道以则社区旅居建设项目</t>
  </si>
  <si>
    <t>以则9组</t>
  </si>
  <si>
    <r>
      <t>一、基础设施配套建设：1、利用闲置房舍改扩建游客接服务中心100平方米，约30万元。2、改扩建乡村旅居停车场300平方米，约40万元。3、照明工程：太阳能路灯30盏，约18万元。4、改扩建康养中心一座100平方米，配套医疗等服务设施，约150万元。
二、旅居房屋改造：1.农户闲置房改造20套共60间，建筑面积2400平方米，每套平均装修费用，含外观风貌提升、水电改造、加装卫生间及配套设施等，每户完工约18万元/户，共计360万元。2.农户庭院20个，庭院面积：1200平方米，每个庭院平均改造费用约2万元，含改扩建等设施，共计40万元。
三、环境提升工程：</t>
    </r>
    <r>
      <rPr>
        <sz val="9"/>
        <rFont val="Times New Roman"/>
        <family val="1"/>
        <charset val="0"/>
      </rPr>
      <t>​</t>
    </r>
    <r>
      <rPr>
        <sz val="9"/>
        <rFont val="方正仿宋_GBK"/>
        <family val="4"/>
        <charset val="134"/>
      </rPr>
      <t>1.旅居区周边环境提升改造3300平方米：87万元。</t>
    </r>
  </si>
  <si>
    <t>项目围绕小菜园湿地，以礼河经济带发展新兴产业在以则社区以周边70亩湿地及种植万寿菊200余亩农业观光园，打造小菜园乡旅目的地，带动当地群众就近就便就业，提高群众收入，夯实巩固拓展脱贫攻坚成果同乡村振兴有效衔接坚实基础，该项目是以礼河核心区，与娜姑国家历史文化村白雾景区相邻，距离会泽县城区12公里，交通条件为二级公路，同时也是最美以礼河健康步道的终点。该项目旨在打造一个融合康养、休闲与旅居体验的特色场所，项目建成后具备日接待100人次的能力。</t>
  </si>
  <si>
    <t>项目建成后围绕“公司+合作社+农户”发展模式，带动20余户群众在辖区内从事餐饮、小吃、零售、服务等业态，预计每户年均增收1.2万元。此外，项目还将促进当地农特产品销售，推动电商产业发展，增加地方财政收入，实现经济与社会效益的双丰收。</t>
  </si>
  <si>
    <t>以则10组</t>
  </si>
  <si>
    <r>
      <t>一、基础设施配套建设：1、改扩建停车场300平方米，约40万元。2、照明工程：太阳能路灯30盏，约18万元。3、改扩建康养中心一座100平方米，配套医疗等服务设施，约150万元。
二、旅居房屋配套：</t>
    </r>
    <r>
      <rPr>
        <sz val="10"/>
        <rFont val="Times New Roman"/>
        <family val="1"/>
        <charset val="0"/>
      </rPr>
      <t>​</t>
    </r>
    <r>
      <rPr>
        <sz val="10"/>
        <rFont val="方正仿宋_GBK"/>
        <family val="4"/>
        <charset val="134"/>
      </rPr>
      <t>1.农户闲置房改造20套共60间，建筑面积2400平方米，每套平均装修费用，含外观风貌提升、水电改造、加装卫生间及配套设施等，每户完工约18万元/户，共计360万元。2.农户庭院20个，庭院面积：1200平方米，每个庭院平均改造费用约2万元，含改扩建、水电等配套设施，共计40万元。
（三）环境提升工程：旅居区周边环境提升改造3400平方米，计89万元。</t>
    </r>
  </si>
  <si>
    <t>项目建成后，利用“党建+合作社+农户”联农带农机制带动20余户群众发展餐饮、小吃、零售等业态，预计每户年均增收1.2万元。此外，项目还将促进当地农特产品销售，推动电商产业发展，增加地方财政收入，实现经济与社会效益的双丰收。</t>
  </si>
  <si>
    <t>娜姑镇白雾历史文化名村旅居项目</t>
  </si>
  <si>
    <t>1.改造旅居客房小院10座。每座小院改造旅居客房4间，每间20平方米，共20间，400平方米。室内墙面改造面积约2200平方米，顶面改造400平方米，地面铺设木地板400平方米。改造卧室20个。改造卧室卫生间20个。</t>
  </si>
  <si>
    <t>项目建成后，预计可为旅居游客提供具有传统乡村风味的旅居小院15个。每个旅居小院提供床位5个，可提供床位75个，每月可提供床位2250人次，每年服务旅居游客约2.7万人次，按人均住宿消费200元算，项目年收入可达540万元。</t>
  </si>
  <si>
    <t>拟采用“农户+政府+村集体+公司”的运营模式。农户提供闲置房屋，获得公司保底支付的房屋使用金和利润分红。政府负责投入项目建设基础设施，并协调农户、村集体和公司三方协作相关事宜。带动娜姑镇优质米、软籽石榴、生态蔬菜、农家肉、红薯、花生、柑橘等农产品销售并发挥良好的宣传作用。预计可增加售卖农特产品就业岗位50个，增加农特产品销售额150万元。按一个服务员管理1个旅居小院计算，可提供15个就业岗位。提供餐饮业就业岗位约5个，短途交通运输就业岗位40个，导游服务岗位10个，旅游商品开发销售岗位200个。共计提供就业岗位350个。按人均月收入3000元算，每年可为本地群众增收105万元。</t>
  </si>
  <si>
    <t>雨碌乡小米乡村旅居项目建设</t>
  </si>
  <si>
    <t>以康养旅居为主，依托雨碌大地缝国家4A景区流量优势，开发景区旁边村落乡村旅居业态，吸引人到小米村感受乡村气息，为周边助力农户增收和产业发展夯实设施基础。
1.旅游开发公司对涉及村组以内农户闲置的21000平方米签订房屋租赁协议，建设乡村旅游民宿，预计投入455万元；2.产业道路建设5000平方米，路宽4米，用C30混凝土浇筑，预计投入65万元；3.在村内配套建设农特产品销售区800平方米，预计投入185万元；4.大地缝景区办公楼一楼提升改造为医疗健康场所200平方米，预计投入60万元。</t>
  </si>
  <si>
    <t>项目为雨碌大地缝景区发展总体规划的重要组成部分，项目建成后产权归村集体所有。项目覆盖辖区内农户607户2100人。项目建成后预计每年可增加游客5万元人（次），增加就业岗位40余个，人均增加5000元以上。同时，项目的实施将为雨碌大地缝景区发展总体规划建设提供重要支撑。</t>
  </si>
  <si>
    <t>老厂乡老厂村旅居示范建设项目</t>
  </si>
  <si>
    <t>项目为老厂回龙谷景区所在地，以乡野自然景观、田园景观、乡村聚落景观、农业文化、民俗文化、非遗文化及其他吸引物为依托，为打造旅居村，完善旅游配套服务，提升游客及本地居民满意度，实施本次工程。1.环境提升工程：增设老厂村垃圾桶80个，投资10万元；2.新建旅游公厕2座：每个公厕建设男厕位8个蹲位，8个小便池，建设女厕位14个蹲位；1个无障碍卫生间；1个母婴室、给排水电等配套设施，投资100万元；3.对王家湾子、梅家河坝闲置房舍进行旅居示范提升改造民宿7个，完善配套基础设施，投资180万；4.停车场及村内硬化3000平方米，投资130万元；5.回龙谷上下山栈道及挂壁栈道特色建筑，投资25万元；8.回龙谷安全性防护工程，安装防护栏、防护网等3000米，及其他配套安全性建设（安防设施）220万元。</t>
  </si>
  <si>
    <t>项目建成能够推进地方经济良性循环发展，项目覆盖辖区内农户824户2451人（其中脱贫户177户654人，“三类监测对象”21户96人）。项目建成后预计每年可增加游客5万人（次），增加餐饮、民宿、斑铜制作、景区管理人员就业岗位120余个，人均增加4000元以上。村集体增加收入5万余元。</t>
  </si>
  <si>
    <t>会泽县金钟街道以礼河乡村旅游配套基础设施建设项目</t>
  </si>
  <si>
    <t>依托以礼河农文旅融合发展规划，围绕以礼河沿线以云南红梨、蜜桃、蟠桃、苹果、蓝莓、车厘子等2000余亩观光采摘园，配套修建及改造乡村旅游产业道路3条(A、B、C线)，总长9125米，路面宽2.8米-4.8米。
其中，A线长1636.06米，宽4.5米，彩色陶瓷颗粒路面，配套建设小桥1座，建设内容含路面涂装、路面工程、挡墙、路基土石方工程、桥梁工程、护栏及交通设施。造价约511万元。
B线长1296.60米，宽2.8-4.8米，彩色陶瓷颗粒路面，BK0+000~BK0+460段平均宽4.8米，为原有混凝土路面，修复拉毛后铺筑彩色陶瓷颗粒。BK0+460~BK1+296.60段宽2.8米，彩色陶瓷颗粒路面，建设内容含路面涂装、路面工程。造价约96万元。
C线长6192.34米，宽4.5米，彩色陶瓷颗粒路面，为原有混凝土路面，铺筑彩色陶瓷颗粒，建设内容含路面涂装、路面工程。造价约633万元。</t>
  </si>
  <si>
    <t>项目建成后产权归乌龙社区，预计每年可增加游客15万人（次），有效降低项目区种植户运输成本，改善出行条件，为会泽县以礼河农文旅融合发展提供重要支撑。有效整合土地资源，实现就业务工，带动生产，农特产品产销对接。拉动旅游消费200余万元，通过优先吸纳当地劳动力参与项目建设和产业发展，实现了农民的就业和收入增加。更好带动脱贫户62户192人，监测户9户26人就业增收。壮大社区集体经济。</t>
  </si>
  <si>
    <t>项目建成后，可以提供露营、健步等，带动当地农产品销售。通过优先吸纳当地劳动力参与项目建设和产业发展，实现农民的就业和收入增加。经济效益：增加农民与村集体收入，增加就业岗位，增加个体经营机会，村公用沟渠、路等流转收入，与村合作经营项目收益等。融合效益：项目的实施，将完善城区公共基础设施，农文旅跨界融合助力乡村产业高质量发展，通过整合乡村农业资源、乡土文化资源及旅游资源，达到产业融合模式的更迭提升与资源一体化发展的目的。社会效益：恢复土地生态，水质保护、控制污染源；循环农业，创意农业，构建绿色生态经营；倡导绿色发展，三产融合发展，推动和谐社会建设；优先民众体验，以社会效益创造长远价值。</t>
  </si>
  <si>
    <t>白雾历史文化名村景区不协调风貌改造项目</t>
  </si>
  <si>
    <t>1、改造白雾历史文化名村景区内彩钢瓦、树脂瓦等不协调屋顶3200平方米；2、改造白雾历史文化名村景区内水泥墙、瓷砖墙、现代门窗等不协调外立面8000平方米。</t>
  </si>
  <si>
    <t>项目建成后可明显提升白雾村景区品质，增强景区吸引力，促进白雾村游客年增长量达5%以上，促进招商引资，带动景区内群众自主创业或就业。</t>
  </si>
  <si>
    <t>通过不协调外立面改造，提升景区品质，促进游客量增长和招商引资，带动村民从事乡村旅游创业或就业，实现村民人均年收入增加500元以上。</t>
  </si>
  <si>
    <t>大海乡“金布多”大峡谷农旅产业基础设施配套建设项目</t>
  </si>
  <si>
    <t>充分挖掘利用大海乡丰富的旅游特色资源，全力打造全域旅游全产业链，强化大海草山与金布多大峡谷的联动支撑作用，形成一条从冰天雪地到热火朝天的旅游新环线。峡谷海拔在900—1600米之间，属干热河谷气候，水果、蔬菜产业发展很好，依托峡谷干热河谷发展规划，更好打造峡谷沿岸，带动周边群众创收增收。
1.道路改造整理16公里，并在沿途种植农作物、果树等观光农业及灌溉配套设施，投入资金420万元；2.新建游客安防设施4个，投入资金320万元；3.新建8米高门型拱桥两座，每座桥60万元，计划投入资金120万元；4.新建停车场及周边环境提升改造1200平方米，投入资金50万元；5.其它设施：建设垃圾收集设施16套、垃圾中转站1座、公厕2座80平方米；安装变压器1个、建设改造高低压配电线路1200米及配套设施；建设100立方米水池2个，安装饮水管道1500米；投入资金190万元。</t>
  </si>
  <si>
    <t>项目为大海乡全域旅游的重要组成部分，建成后“金布多”、热区水果基地、蔬菜基地、草山连成一片，与大海草山一高一低遥相呼应，形成“一山分四季，隔离不同天”的峡谷奇观。项目建成后归大海乡人民政府所有，通过硬化产业道路、建灌溉沟渠等，可为种植蔬菜、热带水果等提供保障及所需用水，进一步改善生产生活条件。带动辖区内495户1372人（其中脱贫户90户320人，三类监测对象32户132人）人均增加收入2000元以上。</t>
  </si>
  <si>
    <t>培育与农户建立紧密利益联结、示范带动作用明显的新型农业经营主体因地制宜抓好蔬菜、热带水果、旅游等产业发展，可增加就业岗位50余个，人均增加2000元以上。</t>
  </si>
  <si>
    <t>老厂乡安家坪村智慧车场一体化建设项目</t>
  </si>
  <si>
    <t>安家坪村</t>
  </si>
  <si>
    <t>项目依托老厂回龙谷景区，围绕老厂乡打造全域旅游，通过安家坪村乡野自然景观、田园景观、乡村聚落景观、农业文化及其他吸引物为依托，完善旅游配套服务，提升游客及本地居民满意度，实施本次工程。
1.新建生态智慧停车场1000平方米及休息亭等配套设施，预计140万元；
2.新建旅游公厕1座，预计30万元；
3.新建旅游步道560米，预计30万元。</t>
  </si>
  <si>
    <t>项目建成能够推进地方经济良性循环发展，项目覆盖辖区内农户238户898人（其中脱贫户124户，“三类监测对象”20户）。项目建成后预计每年可增加游客3万人（次），增加停车场管理人员就业岗位20余个，人均增加2000元以上。村集体增加收入1万余元。</t>
  </si>
  <si>
    <t>利用当地特色景观营脑包山，通过建设配套设施吸引游客，走政府+公司+村集体经济+村民的混合旅游开发模式，拉动当地群众创业创收，形成一村一品、一乡一业，实现农文旅产业聚集、农旅产品规模经营，农文旅产业链条不断延伸，产业带动三类对象创业增收。</t>
  </si>
  <si>
    <t>老厂乡旅游基础设施二期建设项目</t>
  </si>
  <si>
    <t>项目为老厂回龙谷景区所在地，通过完善旅游基础设施，丰富景区游玩内容，延长游客居民游玩时间，提升游客及本地居民满意度，实施本次工程。主要内容为修建栈道及休闲步道共800米，具体为1.5米宽（含栏杆），预计投资160万元。</t>
  </si>
  <si>
    <t>项目建成能够推进地方经济良性循环发展，项目覆盖辖区内农户824户2451人（其中脱贫户177户654人，“三类监测对象”21户96人）。项目建成后配合之前建设项目预计每年可增加游客5万人（次），增加景区管理、维护人员就业岗位30余个，人均增加4000元以上。村集体增加收入1万余元。</t>
  </si>
  <si>
    <t>古城街道水城社区旅游公路提升改造项目</t>
  </si>
  <si>
    <t>对衔接青云万亩桃园种植示范基地，沿古汉墓群东侧的旅游公路进行提升改造，预计投资50万元，对原有道路基层平整1500平方米，新建硬路肩及混凝土边沟300米,钢筋混凝土护栏250米，道路铺设柏油1600平方米，预计投资50万元。</t>
  </si>
  <si>
    <t>通过项目的实施，提升衔接青云万亩桃园种植示范基地的旅游公路，能有力推动水城社区的产业发展，还能完善水城社区基础设施建设，增强水城社区与青云村相关产业的链接。</t>
  </si>
  <si>
    <t>带动务工就业、创业</t>
  </si>
  <si>
    <t>1000余人</t>
  </si>
  <si>
    <t>王芳</t>
  </si>
  <si>
    <t>马路乡2025年易地搬迁石厂安置区农产品交易中心提升综合改造项目</t>
  </si>
  <si>
    <t>石厂小组</t>
  </si>
  <si>
    <t>在石厂安置区巴图村新建农产品交易中心915平方米，采用门式钢架结构、内设置摊位并配套给水、排水、电气设施，综合单价1000元/平方米，预计投入资金91.5万元；改扩建农产品交易中心1000平方米100个摊位配套设施提升改造，内设置摊位并配套给水、排水、电气设施，综合单价500元/平方米，预计投入资金50万元；摊位地面硬化1000平方米，C25混凝土浇筑，厚20厘米，综合单价125元/平方米，预计投入资金12.5万元；农产品交易中心雨水设施建设800米，雨水沟采用50×50厘米、连接管采用HDPE波纹管，预计投入资金75.6万元；污水设施建设500米，DN300钢筋混凝土Ⅱ级管500米、Φ1000钢筋混凝土排水检查井，预计投入资金47.25万元；农产品交易中心装卸场地硬化：C30混凝土浇筑，厚20厘米，硬化面积800平方米，预计投入资金10万元；在石厂安置区新建污水设施建设500米，DN300钢筋混凝土Ⅱ级管500米、Φ1000钢筋混凝土排水检查井，预计投入资金47.25万元；在石厂安置区新建电动自行车集中充电设施1个，预计投入资金5万元。</t>
  </si>
  <si>
    <t>项目的实施能有效促进农产品交易中心规范、健康发展，方便了项目地及周边村组的农特产品售卖，提高了农特产品的销售渠道；收取摊位租金壮大集体经济，开发公益岗位和搬迁群众爱心摊位，促进安置区群众就业，对促进乡村振兴、群众增收起到推动作用。项目建成后产权归马路乡巴图，预计项目年收益5.7万元左右。覆盖安置区受益人口257户639人，同时带动周边1024户2907人，其中：脱贫户和监测对象户440户1490人，户均增加1300元以上。</t>
  </si>
  <si>
    <t>带动务工就业、创业。</t>
  </si>
  <si>
    <t>会泽县发展和改革局</t>
  </si>
  <si>
    <t>刘鹭</t>
  </si>
  <si>
    <t>08745590016</t>
  </si>
  <si>
    <t>会泽县发展和改革局(产业)</t>
  </si>
  <si>
    <t>大海乡易地扶贫搬迁二道坪中药材产业基地建设项目</t>
  </si>
  <si>
    <t>建设中药材种植基地1000亩，硬化产业道路1.8千米，宽4米；新建挡墙120立方米；新建450立方米蓄水池1个；新建100立方米蓄水池2个；管道安装3千米；中药材交易中心场地硬化500平方米。</t>
  </si>
  <si>
    <t>通过硬化产业道路、建灌溉沟渠等，可为种植蔬菜、热带水果、中药材等提供保障及所需用水，进一步改善生产生活条件。带动辖区内低收入群众和易地搬迁户583户1873人，其中脱贫户190户651人，三类监测对象17户59人。</t>
  </si>
  <si>
    <t>土地流转、增加种植规模、改善生产生活条件，带动当地群众就业50人以上，促进群众增加收入。</t>
  </si>
  <si>
    <t>大海乡易地扶贫搬迁小江热带经济作物产业基地建设项目</t>
  </si>
  <si>
    <t>建设蔬菜基地面积1000亩，热带水果1500亩，新修基地灌溉沟渠5000米；硬化产业道路1.6千米，宽4米元；新建挡墙50立方米；新建100立方米蓄水池1个</t>
  </si>
  <si>
    <t>通过硬化产业道路、建灌溉沟渠等，可为种植蔬菜、热带水果、中药材等提供保障及所需用水，进一步改善生产生活条件。带动辖区内低收入群众和易地搬迁户627户2196人，（其中，脱贫户280户968人，三类监测对象27户76人）增加收入。</t>
  </si>
  <si>
    <t>大桥乡易地扶贫搬迁安置区有机蔬菜种植基地建设项目</t>
  </si>
  <si>
    <t>1.新建蓄水池（500立方米）6个、新建蓄水池（300立方米）27个、新建蓄水池（200立方米）35个、开挖沟槽土方23580立方米、开挖沟槽石方5657立方米、回填沟槽石方19800.00立方米；2.安装DN150镀锌钢管10006米、DN125镀锌钢管6853米、DN80镀锌钢管9800米、DN50镀锌钢管6900米、安装DN40镀锌钢管15500米、dn63PE管23500米、安装dn50PE管95000米、dn25PE管89000米；3.其他基础设施。</t>
  </si>
  <si>
    <t>通过加强基础设施建设，打造有机蔬菜种植基地，增加辖区内272户988人收入。</t>
  </si>
  <si>
    <t>基地加农户，实现当地群众就近务工和地租两项收入，拓宽收入渠道。</t>
  </si>
  <si>
    <t>要放弃提级</t>
  </si>
  <si>
    <t>会泽县新城区劳动密集型产业就业帮扶车间建设项目</t>
  </si>
  <si>
    <t>钟屏街道、以礼街道</t>
  </si>
  <si>
    <t>会泽县新城区</t>
  </si>
  <si>
    <t>在新城区利用安置区商铺（建筑面积：约5200平方米）改造成保鲜库、冷冻库、生产加工车间，并完善生产设施设备、水、电、消防等配套及辅助设施，提供就业岗位300个。</t>
  </si>
  <si>
    <t>项目建成后产权归县人民政府所有；有效利用新城区闲置商铺，增加闲置商铺收益，提供就业岗位300个。</t>
  </si>
  <si>
    <t>娜姑镇乐里村产业发展基础设施建设项目</t>
  </si>
  <si>
    <t>发展玉米制种产业1300亩，配套建设引水管道15.2千米，坡改地800亩，新建500立方米蓄水池6个。</t>
  </si>
  <si>
    <t>通过对土地的改造种植制种玉米1300亩，提升土地利用率。促进群众增收。项目建成后产权归乐里村委会，预计项目年收益260万元。带动辖区内农户1335户（其中脱贫户166户，“三类监测对象”14户）户均收入增加1500元以上，村集体收入增加10万元。</t>
  </si>
  <si>
    <t>土地流转租金、带动务工就业</t>
  </si>
  <si>
    <t>以礼街道先锋社区帮扶车间建设项目</t>
  </si>
  <si>
    <t>新建帮扶车间2栋，1#帮扶车间层数为5层，建筑面积12081.68平方米，采用混凝土框架结构，单价为2520元/平方米，计划投资3044.58万元；2#帮扶车间层数为5层，建筑面积为1389.6平方米，采用混凝土框架结构，单价为2590元/平方米，计划投资359.91万元。附属工程计划投资345.51万元，其中：浆砌毛石挡墙777立方米，单价为435元/立方米，计划投资33.8万元；安装630KV变压器1台，计划投资65万元；道路硬化2273.45平方米，单价为128元/平方米，计划投资29.1万元；土石方回填21000立方米，单价为35元/立方米，计划投资73.5万元；安装成品消防水泵房1套计划投资64万元，厂区围栏336米，单价为605元/立方米，计划投资20.33万元；室外水电计划投资59.78万元。项目计划总投资3750万元。</t>
  </si>
  <si>
    <t>项目建成后产权归以礼街道办事处，通过项目建设，补齐产业发展短板，带动就业，增加群众收入，带动辖区内800人就业，项目受益人口800户3165人（其中脱贫户，“三类监测对象”251户973人）增收致富，户均增加收入4000元以上，村集体增加收入20万元以上。</t>
  </si>
  <si>
    <t>光伏电站建设</t>
  </si>
  <si>
    <t>会泽县以礼街道屋顶分布式光伏建设项目</t>
  </si>
  <si>
    <t>河滨社区、清水社区</t>
  </si>
  <si>
    <t>在清水社区、河滨社区安装面积12018.27（其中二层裙楼面积5020.74平方米，住宅顶部面积6997.5平方米）平方米，实施分布式屋顶光伏发电项目。安装组件4807块（其中二层裙楼2008块，住宅顶部面积2799块），组件安装总容量为2643.4kw（其中二层裙楼1104.4kw，住宅顶部1539kw）。年平均发电量约为280万度电，按照0.3358元/度，全额并网计算每年电费收益约94万元。</t>
  </si>
  <si>
    <t>项目建成后，产权归以礼街道办事处，年平均发电量约为280万度电，按照0.3358元/度全额并网计算，每年电费收益约94万元。带动辖区内安置区村集体收入增加90万元以上。同时有效解决了公共基础设施维修费用和物业管理费用资金缺口的问题。</t>
  </si>
  <si>
    <t>以礼街道清水社区一组团家门口务工车间建设项目</t>
  </si>
  <si>
    <t>清水社区</t>
  </si>
  <si>
    <t>改造家门口务工车间1677.64平方米，具体建设内容：1.拆除混泥土楼梯4部、拆除填充空心砖墙体24.60立方米、钢制卷帘门6堂、钢制防盗门8樘，计划投资2.39万元。2.砌筑加气块隔墙82.02立方米，650元/立方米，计划投资5.33万元；楼板封堵4.86立方米，2000元/立方米，计划投资0.97万元；车间装修1578.72平方米，485元/平方米，计划投资76.57万元；卫生间装修98.92平方米，700元/平方米，计划投资6.92万元。3.消防工程：安装喷淋及消火栓改造1677.64平方米，105元/平方米，计划投资17.62万元；消防主管敷设135米，576元/米，计划投资7.65万元。4.电气工程改造1677.64平方米，170元/平方米，计划投资28.52万元；通风排烟工程1677.64平方米，30元/平方米，计划投资5.03万元。项目计划总投资151万元。</t>
  </si>
  <si>
    <t>项目建成后产权归村集体所有，通过扩建和改建扶贫车间，多元化吸纳贫困劳动力就业，促进产业发展，实现群众稳定增收和脱贫致富，推动经济持续发展。预计可帮扶辖区内60人就业，项目受益人口60户224（其中脱贫户，“三类监测对象”27户116人）增收致富，户均增加收入2000元以上。</t>
  </si>
  <si>
    <t>以礼街道清水社区二组团家门口务工车间建设项目</t>
  </si>
  <si>
    <t>改造家门口务工车间1513.25平方米，具体建设内容：1.拆除混泥土楼梯4部、拆除填充空心砖墙体48.32立方米、钢制卷帘门6堂、钢制防盗门9樘，计划投资2.63万元。2.砌筑加气块隔墙73.49立方米，650元/立方米，计划投资4.78万元；楼板封堵5.12立方米，2000元/立方米，计划投资1.02万元；车间装修1394.51平方米，485元/平方米，计划投资67.63万元；卫生间装修118.74平方米，700元/平方米，计划投资8.31万元。3.消防工程：安装喷淋及消火栓改造1513.25平方米，105元/平方米，计划投资15.89万元；消防主管敷设102米，576元/米，计划投资5.87万元。4.电气工程改造1513.25平方米，170元/平方米，计划投资25.73万元；通风排烟工程1513.25平方米，30元/平方米，计划投资4.54万元。项目计划总投资136.4万元。</t>
  </si>
  <si>
    <t>项目建成后产权归村集体所有，通过扩建和改建扶贫车间，多元化吸纳贫困劳动力就业，促进产业发展，实现群众稳定增收和脱贫致富，推动经济持续发展。预计可帮扶辖区内40人就业，项目受益人口40户148（其中脱贫户，“三类监测对象”12户47人）增收致富，户均增加收入2000元以上。</t>
  </si>
  <si>
    <t>以礼街道清水社区三组团家门口务工车间建设项目</t>
  </si>
  <si>
    <t>改造家门口务工车间2593.46平方米，具体建设内容：1.拆除混泥土楼梯6部、拆除填充空心砖墙体59.14立方米、钢制卷帘门11堂、钢制防盗门12樘，计划投资3.82万元。2.砌筑加气块隔墙90.61立方米，650元/立方米，计划投资5.89万元；楼板封堵8.94立方米，2000元/立方米，计划投资1.79万元；车间装修2256.98平方米，485元/平方米，计划投资109.46万元；卫生间装修336.48平方米，700元/平方米，计划投资23.55万元。3.消防工程：安装喷淋及消火栓改造2593.46平方米，105元/平方米，计划投资27.23万元；消防主管敷设126米，576元/米，计划投资7.28万元。4.电气工程改造2593.46平方米，170元/平方米，计划投资44.09万元；通风排烟工程2593.46平方米，30元/平方米，计划投资7.78万元。项目计划总投资230.9万元。</t>
  </si>
  <si>
    <t>项目建成后产权归村集体所有，通过扩建和改建扶贫车间，多元化吸纳贫困劳动力就业，促进产业发展，实现群众稳定增收和脱贫致富，推动经济持续发展。预计可帮扶辖区内70人就业，项目受益人口70户267（其中脱贫户，“三类监测对象”17户63人）增收致富，户均增加收入2000元以上。</t>
  </si>
  <si>
    <t>古城街道易地扶贫帮扶车间建设项目</t>
  </si>
  <si>
    <t>新建帮扶车间1000平方米，改建车间500平方米，完善车间基础配套设施。</t>
  </si>
  <si>
    <t>项目实施后，产权归古城街道所有，项目年化收益率预计为10%。项目受益7320人，带动三类监测对象1007户3666人，增加脱贫群众收入，壮大村集体经济，促进当地经济快速、稳定和持续发展。</t>
  </si>
  <si>
    <t>带动县城易地搬迁群众就业务工，增加搬迁群众收入。</t>
  </si>
  <si>
    <t>15025171547</t>
  </si>
  <si>
    <t>老厂乡帮扶车间改扩建项目</t>
  </si>
  <si>
    <t>改扩建帮扶车间厂房1600平方米及配套设施建设。</t>
  </si>
  <si>
    <t>预计吸纳30人务工，项目建成后产权归拖基嘎村委会，村集体收入增加3万元。</t>
  </si>
  <si>
    <t>杨世磊</t>
  </si>
  <si>
    <t>0874-5551049</t>
  </si>
  <si>
    <t>五星乡石龙产业带基地配套设施建设项目</t>
  </si>
  <si>
    <t>1.在石龙产业带新修C25混凝土，硬化厚度20厘米一条，长1.5公里，均宽4米，修建单侧排水沟1.5公里；2.新修建200立方米蓄水池1个，100立方米蓄水池2个；3.铺设输水管网3000米（PE90）。</t>
  </si>
  <si>
    <t>一是项目建成后，石龙村400亩苹果种植基地产量预计增至420吨/年，合计利润210万元。二是项目建成后，可吸纳当地农民群众100余人到种植基地务工（其中易地搬迁户、脱贫不稳定户、边缘易致贫户、其他农村低收入群体50余人），人均收入可增加10000元/年。三是项目建成后，将极大地改善项目村产业基础设施面貌，着力打造主导产业突出、利益联结紧密的模式，以增加群众务工收入、培训苹果种植技术、解决劳务就业等方式，拓宽农民增收致富渠道，巩固了脱贫攻坚成果，为当地群众铺就一条多彩的乡村振兴之路。</t>
  </si>
  <si>
    <t>陈明燕</t>
  </si>
  <si>
    <t>矿山镇易地帮扶工厂厂房建设项目</t>
  </si>
  <si>
    <t>矿山村</t>
  </si>
  <si>
    <t>1.厂房建筑面积：单层50米*35米=1750平方米（高度13.65米，3层）总建筑面积：1750*3=5250平方米；2.室外地面硬化、停车场建设及500KV变压器安装；3.室外消防水池水泵房及屋顶水箱安装建设。</t>
  </si>
  <si>
    <t>该项目建成后，通过招商引资引进劳动密集型企业，为矿山镇农村富余劳动力提供就近就便的工作岗位，带动800至1000人次实现就业增收。</t>
  </si>
  <si>
    <t>为群众提供更多就业岗位，实现务工增收。</t>
  </si>
  <si>
    <t>会泽县易地帮扶工厂（电子信息产业工厂）厂房改扩建项目</t>
  </si>
  <si>
    <t>会泽电子信息产业园</t>
  </si>
  <si>
    <t>赵家村</t>
  </si>
  <si>
    <t>对厂房进行改造，建设生产用净化车间等设施，改造面积约40445.24平方米，含墙体拆除，新砌隔墙，计划投资约1200万元；无尘化车间，静电地板，吊顶、消防等，计划投资约370万元；供水及污水管网等，计划投资约50万元。</t>
  </si>
  <si>
    <t>项目建成后产权归县人民政府所有，可带动辖区内100户农户（其中三类监测对象15户）户均增加收入2500元以上，带动会泽县电子信息产业发展。</t>
  </si>
  <si>
    <t>可带动辖区内100户农户（其中三类监测对象15户）户均增加收入2500元以上。</t>
  </si>
  <si>
    <t>会泽县聚隆工业投资开发有限公司</t>
  </si>
  <si>
    <t>缪发虎</t>
  </si>
  <si>
    <t>会泽县易地后扶绿色食品加工车间改扩建项目</t>
  </si>
  <si>
    <t>会泽产业园区五星片区</t>
  </si>
  <si>
    <t>改造厂房面积约33000平方米，配套水电设施，安装变压器，含墙体拆除、新砌隔墙、增加隔层、无尘化车间、静电地板、吊顶、消防等；安装污水预处理设施；供水及污水管网等。</t>
  </si>
  <si>
    <t>项目建成后产权归县人民政府所有，可带动辖区内250户农户（其中三类监测对象25户）户均增加收入2500元以上，带动会泽县绿色食品加工产业发展。</t>
  </si>
  <si>
    <t>可带动辖区内250户农户（其中三类监测对象25户）户均增加收入2500元以上。</t>
  </si>
  <si>
    <t>会泽县宝云绿色食品加工帮扶车间建设项目</t>
  </si>
  <si>
    <t>宝云绿色食品加工区</t>
  </si>
  <si>
    <t>新建框架结构厂房约13000平方米、钢混结构厂房约50000平方米，路面硬化约7000平方米；供水及污水管网约1000米；新建配电设施。</t>
  </si>
  <si>
    <t>项目建成后产权归县人民政府所有，可带动辖区内1000户农户（其中三类监测对象190户）户均增加收入2500元以上，推动会泽县绿色食品加工产业发展。</t>
  </si>
  <si>
    <t>可带动辖区内1000户农户（其中三类监测对象190户）户均增加收入2500元以上。</t>
  </si>
  <si>
    <t>会泽县特色农产品加工园区建设项目</t>
  </si>
  <si>
    <t>一期建设内容：新建冷库1栋约1500平方米，计划投资800万元，分拣厂房1栋约7000平方米，计划投资2380万元，配套水电安装及内部道路硬化等配套设施，计划投资729万元；新建1号道路连接供水厂道路A段全长231.52米，红线宽度12米，新建道路B段全长546.7米，红线宽度15米，计划投资2121万元；污水处理厂二期、三期扩容达2250立方米，计划投资2300万元。</t>
  </si>
  <si>
    <t>项目建成后产权归县人民政府所有，可带动辖区内400户农户（其中三类监测对象40户）户均增加收入2500元以上，推动会泽县特色农产品加工产业发展。</t>
  </si>
  <si>
    <t>可带动辖区内500户农户（其中三类监测对象50户）户均增加收入2500元以上。</t>
  </si>
  <si>
    <t>上村乡易地后扶稻田养鱼产业基础设施建设项目</t>
  </si>
  <si>
    <t>大河村</t>
  </si>
  <si>
    <t>1、鱼沟鱼溜建设1100米；2、稻田整理150亩；3、进排水配套设施建设。</t>
  </si>
  <si>
    <t>通过上村乡稻田养鱼基础设施建设项目建设，实现稻田规模养殖150亩，经济效益指标亩均产值增加1800元以上。社会效益指标稻米和水产品的品质提升，农民收入提高。生态效益指标化肥农药使用量降低，农田良性生态环境保持或修复。项目建成后产权归上村乡人民政府，预计项目年收益率为10％，即19.5万元。带动辖区内农户30户（其中脱贫户12户，“三类监测对象”7户）户均收入增加1800元以上，村集体收入增加5万元。</t>
  </si>
  <si>
    <t>钟屏街道大型易地搬迁安置区帮扶车间建设项目</t>
  </si>
  <si>
    <t>泽兴</t>
  </si>
  <si>
    <t>钟屏街道大型易地搬迁安置区帮扶车间建设项目新建帮扶车间3栋，总建筑面积为32266.82平方米。其中：1#帮扶车间为5层钢筋砼结构27153.6平方米,单价为2400元/平方米，计划投资6516.86万元；2#帮扶车间为5层钢筋砼结构4296.2平方米,单价为2500元/平方米，计划投资1074.05万元；3#帮扶车间为2层钢结构817.02平方米,单价为2200元/平方米，计划投资179.74万元。配套建设756立方米成品消防水泵房，计划投资75万元；室外道路及场地硬化8456平方米，单价为128元/平方米，投资108.24万元；安装1250KVA变压器1台及室外电缆沟投资95万元；室外给排水投资45万元；厂区大门等投资49.2万元。计划总投资8143万元。</t>
  </si>
  <si>
    <t>一是解决大型易地搬迁安置区安置群众600余人就地就业问题，户均每年可增收4万元以上。二是可实现村集体经济创收50余万元，覆盖易地搬迁安置木城、泽兴、双河、思源、红石岩五个社区，每个社区可新增村集体经济10万元。三是有利于促进沪滇产业园建设，为劳动密集型产业基地建设奠定坚实基础。</t>
  </si>
  <si>
    <t>带动易地搬迁群众务工就业，促进群众增收。</t>
  </si>
  <si>
    <t>马殿虎</t>
  </si>
  <si>
    <t>会泽县钟屏街道屋顶分布式光伏项目（二期）</t>
  </si>
  <si>
    <t>双河、思源、木城、泽兴、红石岩</t>
  </si>
  <si>
    <t>在钟屏街道搬迁安置房、帮扶车间、社区、中小学校等屋顶，实施分布式屋顶光伏发电项目，屋顶面积37754平方米，总装机容量约5MW。</t>
  </si>
  <si>
    <t>项目建成后年发电量约1204万度,全额并网计算每年电费收益约400万元，带动易地扶贫搬迁社区集体经济增收300万元，可有效解决安置区公共基础设施维修和物业管理费用资金缺口的问题。同时帮助救助低收入群体困难户500户2000余人。</t>
  </si>
  <si>
    <t>壮大社区集体经济，解决公共维修基金、物业费等缺口问题。</t>
  </si>
  <si>
    <t>钟屏街道易地搬迁安置区思源社区帮扶车间建设项目</t>
  </si>
  <si>
    <t>思源</t>
  </si>
  <si>
    <t>新建占地11.8亩的易地搬迁安置区帮扶产业车间1个，厂房2000平方米，配套建设水电路等附属设施。</t>
  </si>
  <si>
    <t>一是解决200余人就地就业问题，户均每年可增收4万元以上。二是可实现村集体经济创收30万元，覆盖鱼洞、以则2个社区，每个社区可新增村集体经济15万元。</t>
  </si>
  <si>
    <t>带动群众务工就业，促进群众增收。</t>
  </si>
  <si>
    <t>钟屏街道大型安置区现代仓储物流基地建设项目</t>
  </si>
  <si>
    <t>木城</t>
  </si>
  <si>
    <t>新建占地20亩的综合物流园区1个，建设仓储及分拣用房10000平方米，配套完善水、电、路等公共基础设施。</t>
  </si>
  <si>
    <t>可新增就业创业200人，带动搬迁群众就业160人，促进村集体经济增收80万元。</t>
  </si>
  <si>
    <t>乐业镇罗布古社区林家村安置点产业配套设施建设项目</t>
  </si>
  <si>
    <t>清水</t>
  </si>
  <si>
    <t>在乐业镇清水村，投入资金400万元实施产业配套设施建设。建设内容：1.C30砼产业道路硬化6千米,底厚0.2米，均宽3.4米，面积20384.62平方米；2.挡墙875立方米,预计单价400元/平方米（含土方开挖及二次搬运）；3.C20砼浇筑三面光田间排水沟4200米,其中第一条羊草房小组1200米，沟渠内空宽0.6米，墙子厚0.2米，沟渠内高0.8米，底厚0.1米，混凝土体积504立方米；第二条位于皮坡和岔河小组，长3000米，沟渠内空宽0.4米，墙子厚0.2米，沟渠内高0.6米，底厚0.1米，混凝土体积960立方米；4.维修原产业机耕路2500米,主要对原道路进行土方清运、路基平整和路面夯实。</t>
  </si>
  <si>
    <t>通过建设产业配套设施，一是促进产业健康发展，可规模化种植蔬菜400亩。项目覆盖农户960户3218人（其中脱贫户290户，“三类监测对象”21户）户均增加1500元以上。二是改善了项目区基础设施和人居环境条件，增强了田间用水的排灌能力，提高了土地产出效益，可持续发展能力显著增强。三是进一步改善干群关系，促进基层治理，为巩固拓展脱贫攻坚成果推进乡村振兴打下坚实基础。</t>
  </si>
  <si>
    <t>李贵学</t>
  </si>
  <si>
    <t>乐业镇拖落村彭家村安置点辣椒产业配套设施建设项目</t>
  </si>
  <si>
    <t>拖落</t>
  </si>
  <si>
    <t>在拖落村投入资金410万元建设：建钢结构大棚1000平方米，其中冷库4500立方米;配套消防设施;安装500KVA变压器1台。</t>
  </si>
  <si>
    <t>通过建设产业配套设施，可储存辣椒500吨以上，提高辣椒价值。预计村级可获得集体经济收入10万元以上。带动辖区内农户510户（其中脱贫户130户，“三类监测对象”11户）增加辣椒种植面积150亩以上、就近就业15人以上。</t>
  </si>
  <si>
    <t>新增辣椒种植规模、带动务工就业等</t>
  </si>
  <si>
    <t>乐业镇阿布卡尖山安置点产业配套项目</t>
  </si>
  <si>
    <t>阿布卡</t>
  </si>
  <si>
    <t>1.新建辣椒基地100亩；2.新修机耕路6000米，均宽4米，建挡墙900立方米。</t>
  </si>
  <si>
    <t>通过建设产业配套设施，可规模化种植蔬菜100亩，带动辖区内农户150户（其中脱贫户30户，“三类监测对象”8户）户均增加收入1500元以上。同时进一步改善群众生产生活条件。</t>
  </si>
  <si>
    <t>火红乡集镇安置点后续帮扶产业发展基础设施建设项目</t>
  </si>
  <si>
    <t>桥边村</t>
  </si>
  <si>
    <t>围绕玉米种植2320亩、马铃薯种植1200亩、万寿菊种植80亩，实施集镇安置点产业路建设，铺设沥青路面长2.33千米，均宽10米，厚8厘米，面积24000平方米；配套水塔等产业发展基础设施。</t>
  </si>
  <si>
    <t>完善集镇安置点后续帮扶产业道路等基础设施建设，解决集镇安置点搬迁户152户363人行路难问题，推动玉米2320亩、马铃薯1200亩、万寿菊80亩等种植业产业发展。</t>
  </si>
  <si>
    <t>五星乡铅厂村集中安置点产业配套设施建设项目</t>
  </si>
  <si>
    <t>铅厂</t>
  </si>
  <si>
    <t>产业道路建设（硬化20厘米厚c25混凝土路面7000平方米）；修建排水沟渠700米；浆砌石挡墙600立方米；机耕桥1座。</t>
  </si>
  <si>
    <t>通过配套基础设施建设，进行土地流转种植蔬菜200亩，促进产业结构调整，项目建成后产权归铅厂村委会，带动辖区内农户100户（其中脱贫户85户，“三类监测对象”15户）户均增收500元以上。</t>
  </si>
  <si>
    <t>宝云街道拖姑村扶贫车间建设项目</t>
  </si>
  <si>
    <t>建设扶贫车间700平方米，水池1个300立方米及管引配套设施。</t>
  </si>
  <si>
    <t>（一）总体目标体现项目的预期效益，项目建成后产权归宝云街道办事处，由拖姑村负责后期管理维护。通过引入企业合作发展，优先聘用搬迁群众就近就业；（二）项目建成后预计项目年收益120万元；（三）经济效益：带动就业30人左右。其中搬迁群众30户（其中脱贫户25户，“三类监测对象”5户）户均增收2000元以上.村集体经济收入增加4万元，同时带动周边群众相关产业发展；（四）质量指标达标率100%；（五）社会效益：有利于改造提升传统畜牧产业，促进全街道特色产业规模化发展，群众生活质量得到提高，生活习俗、村容村貌、思想观念得到改变，社会事业进一步发展，有力巩固脱贫成效；（六）生态效益：结合社区建设合理布局，加强水土保持，环境美化，使村寨环境更加优美；（七)群众满意度达98%以上。</t>
  </si>
  <si>
    <t>钱鑫</t>
  </si>
  <si>
    <t>雨碌乡易地扶贫搬迁集镇安置区活畜禽交易市场建设项目</t>
  </si>
  <si>
    <t>交易市场遮阳防雨钢架棚1000平方米，交易摊位60个，临时周转厩舍300平方米，临时交易区500平方米，检疫用房200平方米，及水、电、围墙、大门、隔离带、厕所、装卸台等相关配套设施。</t>
  </si>
  <si>
    <t>大流通﹑高商品率是规模化养殖的前提﹐是畜禽产业化经营的保证﹐所以建立一个以营销为目的的活畜交易市场十分有必要，这个交易市场的建立对宣传我乡及周边乡镇畜牧业发展创造了外部条件。项目的建成，可带动我乡3519户脱贫户和405户三类监测对象稳定增收，直接带动1200余户养殖户年均增收3000余元。</t>
  </si>
  <si>
    <t>帮助产销对接</t>
  </si>
  <si>
    <t>雨碌乡易地搬迁后续扶持产业发展项目</t>
  </si>
  <si>
    <t>雨碌村、小米村、小石山村、阳山村</t>
  </si>
  <si>
    <t>1.新建一站式服务中心400平方米及配套附属设施；2.在小石山集中安置点建设生猪集中养殖圈舍场400平方米；3.在阳山台地头集中安置点挡墙维修加固600立方米；4.雨碌集镇安置点供水管道改造管道PPR40管材120米，PPR40闸阀20个，PPR40弯头60个，PPR40直接30个，PPR25管材300米，PPR25闸阀120个，PPR25弯头800个，PPR25直接100个，云水水表108套，新建水表井9个，PPR40×25三通110个，PPR40×25弯头20个；5.小米胡家村安置点新装DN65高压闸阀1个，DN50高压闸阀2个。</t>
  </si>
  <si>
    <t>通过项目建设，有效补齐安置区基础设施短板，项目受益363户1260人。同时改善小石山安置点55户搬迁群众畜牧养殖短板，项目建成后搬迁安置户年均增收可达3000元以上。</t>
  </si>
  <si>
    <t>金钟街道乌龙社区易地扶贫搬迁后扶农业种植础设施项目</t>
  </si>
  <si>
    <t>金钟街道乌龙社区五组整组搬迁，闲置土地500余亩，为了流转土地来增加收入，需要提升基础设施，项目区同时也是休闲、露营、健步的好去处。建设主要内容：硬化道路3.3千米，土地灌溉工程，新建水池10个，每个50立方米，50管道3000米，25管道5000米。土地整治100亩。</t>
  </si>
  <si>
    <t>盘活易地扶贫搬迁整组搬迁闲置土地500余亩。有效防止森林火灾。每年可以为整组搬迁农户增加收入10万余元。路通后可以提供露营、休闲、健步等场所，带动农文旅发展。更好带动脱贫户62户192人，监测户9户25人就业增收。</t>
  </si>
  <si>
    <t>项目建成后，流转土地种植草莓、药材等，可以增加就业岗位，促进搬迁群众增收。</t>
  </si>
  <si>
    <t>金钟街道麦地村易地扶贫搬迁后扶农业种植基础设施项目</t>
  </si>
  <si>
    <t>金钟街道麦地村3个小组整组搬迁，现在流转60亩种植草莓，闲置土地300余亩，为了更好流转土地来增加收入，需要提升基础设施，项目区同时也是休闲、露营、健步的好去处。建设主要内容：硬化道路3.3千米，土地灌溉工程，新建水池5个，每个100立方米，50管道2000米，32管道3000米。土地整治200亩。</t>
  </si>
  <si>
    <t>盘活易地扶贫搬迁整组搬迁闲置土地300余亩。有效防止森林火灾。每年可以为整组搬迁农户增加收入10万余元。路通后可以提供露营、休闲、健步等场所，带动农文旅发展。更好带动脱贫户62户192人，监测户9户25人就业增收。</t>
  </si>
  <si>
    <t>新街乡新大街集中安置点新街乡凤凰村道路建设、公路前缘崩塌治理、河道治理项目</t>
  </si>
  <si>
    <t>凤凰村</t>
  </si>
  <si>
    <t>凤凰玉米、燕麦等饲草集中种植配套项目，新修硬化路大桥至代里佐家门口长950米，宽4.5米。挡墙长300米，高2米，宽0.8米。新修硬化路王家大地至陈家坟堂长600米，宽3米。挡墙长50米，高2米，宽0.8米。安装涵管直径1米，3根。直径0.8米，5根。直径0.3米，30根。新建挡墙：陈家坟堂滑坡路段长70米，高8米，厚1.2米。纸厂大河至沙泥坡长1500米，高2米，厚1米，纸厂大河新建拦河坝50道，每道长8米，宽1.5米，高1.5米。新建铁板桥1座长15米，宽2米。</t>
  </si>
  <si>
    <t>总体目标体现项目的预期效益，通过治理河道解决两岸群众生产生活的困扰，带动产业发展，改善周围700余亩土地种植条件，增加群众收入。解决了群众出行方便问题，改善870户3027人生活环境，增收提升人居环境。带动脱贫户31户153人，监测户10户47人增收。</t>
  </si>
  <si>
    <t>0874-5552004</t>
  </si>
  <si>
    <t>新街乡新大街集中安置点联合大海坝河道治理工程</t>
  </si>
  <si>
    <t>联合玉米、燕麦等饲草集中种植配套项目，在大海坝河道两岸新修河堤，长4000米，均宽0.75米，高1.5米。</t>
  </si>
  <si>
    <t>保护河道两岸农田，排洪防涝，受益土地面积1400余亩，带动产业发展，增加群众收入，解决了群众出行方便问题，改善800余户2500人生活环境，提升人居环境。带动脱贫户310户1200人，监测户14户56人增收。</t>
  </si>
  <si>
    <t>新街乡新大街集中安置点迤扯河龙潭村至凤凰村段河道治理项目</t>
  </si>
  <si>
    <t>龙潭村</t>
  </si>
  <si>
    <t>龙潭蔬菜种植产业配套基础设施，在迤扯河龙潭村至凤凰村段河道两岸新修河堤，长3400米，均宽1米，高2.5米。</t>
  </si>
  <si>
    <t>保护河道两岸农田，排洪防涝，受益土地面积2310余亩，带动产业发展，增加群众收入。改善2200余户生活环境，提升人居环境。带动脱贫户175户733人，监测户55户219人增收。</t>
  </si>
  <si>
    <t>以礼街道河滨社区家门口务工车间建设项目</t>
  </si>
  <si>
    <t>河滨社区</t>
  </si>
  <si>
    <t>改造423.21平方米家门口务工车间,主要建设内容：1.拆除钢制卷帘门2樘、拆除填充空心砖墙体7.92立方米、钢制防盗门1樘，计划投资0.21万元。2.砌筑实心砖墙13.86立方米，650元/立方米，计划投资0.90万元；车间改造399.21平方米，450元/平方米，计划投资17.96万元；卫生间改造24.00平方米，650元/平方米，计划投资1.56万元。3.消防工程：安装喷淋及消火栓改造423.21平方米，75元/平方米，计划投资3.17万元；消防主管敷设92米，576元/米，计划投资5.31万元。4.电气工程改造423.21平方米，150元/平方米，计划投资6.35万元；通风排烟工程423.21平方米，60元/平方米，计划投资2.54万元。项目计划总投资38万元。</t>
  </si>
  <si>
    <t>项目建成后产权归村集体所有，通过改建扶贫车间，多元化吸纳贫困劳动力就业，促进产业发展，实现群众稳定增收和脱贫致富，推动经济持续发展。预计可帮扶辖区内40人就业，项目受益人口40户152人（其中脱贫户，“三类监测对象”10户33人）增收致富，户均增加收入2000元以上。</t>
  </si>
  <si>
    <t>带动劳动力就业，增强群众收入。</t>
  </si>
  <si>
    <t>合并入：以礼街道清水社区农产品加工车间建设项目</t>
  </si>
  <si>
    <t>以礼街道清水社区农产品加工车间建设项目</t>
  </si>
  <si>
    <t>改造家门口务工车间2593.46平方米，具体建设内容：1.拆除混泥土楼梯6部、拆除填充空心砖墙体59.14立方米、钢制卷帘门11堂、钢制防盗门12樘，计划投资3.82万元。2.砌筑加气块隔墙90.61立方米，650元/立方米，计划投资5.89万元；楼板封堵8.94立方米，2000元/立方米，计划投资1.79万元；车间改造2420.96平方米，500元/平方米，计划投资121.05万元；卫生间改造172.50平方米，700元/平方米，计划投资12.08万元。3.消防工程：安装喷淋及消火栓改造2593.46平方米，95元/平方米，计划投资24.64万元；消防主管敷设77.4米，576元/米，计划投资4.45万元。4.电气工程改造2593.46平方米，160元/平方米，计划投资41.50万元；通风排烟工程2593.46平方米，30元/平方米，计划投资7.78万元。项目计划总投资223万元。</t>
  </si>
  <si>
    <t>项目建成后产权归村集体所有，通过改建家门口务工车间，多元化吸纳贫困劳动力就业，促进产业发展，实现群众稳定增收和脱贫致富，推动经济持续发展。预计可帮扶辖区内80余人就业，项目受益人口80户312人（其中脱贫户，“三类监测对象”16户58人）增收致富，户均增加收入2000元以上。</t>
  </si>
  <si>
    <t>以礼街道清水社区家门口务工车间建设项目</t>
  </si>
  <si>
    <t>改造家门口务工车间1534.95平方米，建设内容：1.拆除混泥土楼梯5部、钢制卷帘门4堂、拆除填充空心砖墙体15.65立方米、钢制防盗门1堂，铲除裙房屋面渗漏防水层及保护层193.74平方米，计划投资2.84万元。2.砌筑实心砖墙85.95立方米，650元/立方米，计划投资5.59万元；楼板封堵4.99立方米，2000元/立方米，计划投资1.00万元；车间装修1460.35平方米，550元/平方米，计划投资80.32万元；卫生间装修74.6平方米，700元/平方米，计划投资5.22万元。3.消防工程：安装喷淋及消火栓改造1534.95平方米，115元/平方米，计划投资17.65万元；消防主管敷设153.6米，576元/米，计划投资8.85万元。4.电气工程改造1534.95平方米，190元/平方米，计划投资29.16万元；通风排烟工程1534.95平方米，90元/平方米，计划投资13.81万元。5.重做裙楼部分屋面防水层及其保护层193.74平方米，计划投资1.65万元。 6.提升机安装，一二楼之间安装货物提升机一台，计划投资3.91万元。项目计划总投资170万元。</t>
  </si>
  <si>
    <t>项目建成后产权归村集体所有，通过改建务工车间，多元化吸纳贫困劳动力就业，促进产业发展，实现群众稳定增收和脱贫致富，推动经济持续发展。预计可帮扶辖区内70人就业，项目受益人口70户251（其中脱贫户，“三类监测对象”16户63人）增收致富，户均增加收入2000元以上，村集体经济增加3.6万元以上。</t>
  </si>
  <si>
    <t>钟屏街道农产品仓储分拣车间建设项目</t>
  </si>
  <si>
    <t>木城社区</t>
  </si>
  <si>
    <t>建设仓储包装车间720平方米,单价400元/平方米,投资28.8万元；分拣场地4500平方米,单价120元/平方米,投资54万元及相关配套设施，投资7.2万元。概算总投资92万元。</t>
  </si>
  <si>
    <t>依托会泽县石榴、草莓等农特产品和钟屏街道人力资源、便捷交通等优势，拓展会泽县农产品市场，项目实施后一是带动县内农产品产业发展，降低县内及周边企业运营成本；二是带动社区集体经济收入7万元以上；三是带动带动三类监测对象就业30人，年人均纯收入26000元。</t>
  </si>
  <si>
    <t>18788483576</t>
  </si>
  <si>
    <t>木府安置区农文旅融合休闲步道建设项目</t>
  </si>
  <si>
    <t>鱼洞社区</t>
  </si>
  <si>
    <t>新建休闲步道长1.2公里，均宽4.5米，安装路沿石230立方米，单价530元/立方米，估算投资12.19万元；土夹石回填1400立方米，单价40元/立方米，估算投资5.6万元；M7.5砌筑毛石挡墙1200立方米，单价410元/立方米，估算投资49.2万元；C25砼基层5400平方米，单价120元/平方米，估算投资64.8万元；彩色陶瓷颗粒防滑面层1100平方米，单价270元/平方米，估算投资29.7万元；概算总投资148.29万元。</t>
  </si>
  <si>
    <t>依托以濯水乡现有基础设施，持续打造钟屏全域旅游，促进民族团结进步，提升易地搬迁安置社区服务管理水平，项目实施后受益农户2234户10372人，其中少数民族569人，涉及三类监测对象133户609人，项目建成后可带动就业72人，人均纯收入可在2024年基础上人均增收36000元。</t>
  </si>
  <si>
    <t>促进以礼河沿岸农文旅融合发展，带动农家乐18家，民宿6家，带动务工就业等。</t>
  </si>
  <si>
    <t>围绕玉米种植2320亩、马铃薯种植1200亩、万寿菊种植80亩，实施集镇安置点产业路建设，铺设产业道路长2.33千米，均宽10米，厚8厘米，面积24000平方米；配套水塔等产业发展基础设施。</t>
  </si>
  <si>
    <t>马路乡2025年易地扶贫搬迁农特产品交易中心建设项目</t>
  </si>
  <si>
    <t>在石厂安置区巴图村新建农特产品交易中心900平方米，采用门式刚架结构、内设置摊位并配套给水、排水、电气设施，综合单价1400元/平方米，预计资金126万元；改扩建农产品交易中心1000平方米100个摊位配套设施提升改造，内设置摊位并配套给水、排水、电气设施，综合单价500元/平方米，预计资金50万元；交易中心及周边原有砼道路进行沥青路面提升改造2000平方米，厚度7厘米，综合单价125元/平方米，预计资金25万元；农产品交易中心雨水设施建设800米，雨水沟采用50×50厘米、连接管采用HDPE波纹管，预计资金75.6万元；在石厂安置区新建污水设施建设500米，DN300钢筋混凝土Ⅱ级管500米、Φ1000钢筋混凝土排水检查井，预计资金47.25万元；在石厂安置区新建电动自行车集中充电设施1个，预计资金5万元。</t>
  </si>
  <si>
    <t>项目的实施能有效促进农产品交易中心规范、健康发展，方便了项目地及周边村组的农特产品售卖，提高了农特产品的销售渠道；收取摊位租金壮大集体经济，开发公益岗位和搬迁群众爱心摊位，促进安置区群众就业，对促进乡村振兴、群众增收起到推动作用。项目建成后产权归马路乡巴图，预计项目年收益5万元左右。覆盖安置区受益人口257户639人，同时带动周边1024户2907人，其中:脱贫户和监测对象户440户1490人，户均增加1300元以上。</t>
  </si>
  <si>
    <t>钟屏街道家门口就业农产品分拣车间建设项目</t>
  </si>
  <si>
    <t>建设分拣车间1300平方米，单价400元/平方米；土夹石回填2000方、每方25元、建设护栏100米每米300元，场地硬化及配套设施，计划投资60万元。</t>
  </si>
  <si>
    <t>项目建成后产权归村集体所有，通过建设分拣车间，多元化吸纳贫困劳动力就业，促进产业发展，实现群众稳定增收和脱贫致富，推动经济持续发展。预计可帮扶辖区内700人就业，项目受益人口1066户4988人（其中脱贫户，“三类监测对象”1066户4988人）增收致富，户均增加收入2000元以上。</t>
  </si>
  <si>
    <t>木府安置区钟屏产业园区厂房改扩建项目</t>
  </si>
  <si>
    <t>木府社区</t>
  </si>
  <si>
    <t>安置区产业园区厂房及相关设施维修改造，面积200平方米，1250元/平方米，计划投资25万元</t>
  </si>
  <si>
    <t>项目建成后产权归村集体所有，通过扩建和改建厂房，多元化吸纳贫困劳动力就业，促进产业发展，实现群众稳定增收和脱贫致富，推动经济持续发展。预计可帮扶辖区内600人就业，项目受益人口2870户11616人（其中脱贫户，“三类监测对象”2870户11616人）增收致富，户均增加收入2000元以上。</t>
  </si>
  <si>
    <t>林草基地建设</t>
  </si>
  <si>
    <t>会泽县独蒜兰种苗繁育中心建设项目</t>
  </si>
  <si>
    <t>项目计划投资812万元：1、新建实验室、操作车间、种子储藏室合计1090平方米及采购相关的实验设备、实验用品（含实验室仪器、穴盘、冰箱、1吨发酵罐、数据记录用电脑），预计投资358.66万元；2、新建轨道运输系统、质量标准监测及质量检测数据采集系统一套及全自动育苗生产线1套等设备，预计投资80万元；3、建设10kV输电线1.9千米，安装160Kva变压器一台，预计投资35万元；4、新建蓄水池2个（含500立方米一座、50立方米一座及取水管网2公里），预计投资42万元；5、新建炼苗基地建设30亩（含温室大棚1200平方米含电动遮阴蓬、地面地胶、配套架子及苗床13000平方米建设、土地整理、灌溉系统，施肥系统1套、水电设备、遮阳系统、基料等，预计投资172.84万元；6、新建炼苗基质拌合场500平方米水泥硬化地面、简易棚顶及购买30KW的粉碎机一台和15KW拌合机、7.5KW拌合机各一台，预计投资39.5万元；7、新建炼苗基地围栏5000米，预计投资25万元；8、新建机3米宽机耕路2000米，预计投资28.5万元；9、新建挡土墙和货运电梯，预计投资30.5万元。</t>
  </si>
  <si>
    <t>项目实施有效完善了独蒜兰种苗繁育条件，通过组培繁育等，每年繁育独蒜兰800万株，解决制约独蒜兰发展的种苗瓶颈，降低林下种植种苗成本和外购苗木不适应当地发展的风险。项目建成后，项目形成资产归县内国有林场会泽县野马林场所有，预计每年可保障林下种植用苗800亩，通过繁育基地用工、林下种植示范、促进林下经济发展，预计可带动农户150户稳定增收（其中脱贫户和“三类监测对象”60户210人），户均增加收入2000元以上。</t>
  </si>
  <si>
    <t>技术培训、带动务工就业，增加村集体经济收入</t>
  </si>
  <si>
    <t>会泽县林业和草原局</t>
  </si>
  <si>
    <t>会泽县野马林场</t>
  </si>
  <si>
    <t>马娟</t>
  </si>
  <si>
    <t>15188025985</t>
  </si>
  <si>
    <t>马路乡花椒提质增效项目</t>
  </si>
  <si>
    <t>巴图</t>
  </si>
  <si>
    <t>针对花椒生长紊乱、产量偏低、采收成本高等问题，投资25万元，按照500元/亩的补助标准，通过疏密降冠、整形修剪、病虫害防治等措施，在马路乡实施花椒提质增效500亩，提升花椒品种和产量，降低采收成本，稳定花椒种植面积，做强花椒产业，促进林草产业高质量发展。</t>
  </si>
  <si>
    <t>投资补助25万元，通过整形修剪等措施，实施花椒提质增效500亩。项目于2024年1月开工，2025年4月完工。整形修剪率达90%以上，稳定花椒种植面积400亩，项目实施三年后年均带动农户增收500元/亩，带动脱贫不稳定户、边缘易致贫户、其他农村低收入群体120户426人。</t>
  </si>
  <si>
    <t>技术培训、带动务工就业</t>
  </si>
  <si>
    <t>五星乡花椒提质增效项目</t>
  </si>
  <si>
    <t>竹箐村</t>
  </si>
  <si>
    <t>针对花椒生长紊乱、产量偏低、采收成本高等问题，投资20万元，按照500元/亩的补助标准，通过疏密降冠、整形修剪、病虫害防治等措施，在五星乡实施花椒提质增效400亩，提升花椒品种和产量，降低采收成本，稳定花椒种植面积，做强花椒产业，促进林草产业高质量发展。</t>
  </si>
  <si>
    <t>投资补助20万元，通过整形修剪等措施，实施花椒提质增效400亩。项目于2024年1月开工，2025年4月完工。整形修剪率达90%以上，稳定花椒种植面积400亩，项目实施三年后年均带动农户增收500元/亩，带动脱贫不稳定户、边缘易致贫户、其他农村低收入群体50户160人。</t>
  </si>
  <si>
    <t>者海镇林下大球盖菇分拣场配套设施建设项目</t>
  </si>
  <si>
    <t>者海镇瞭望台</t>
  </si>
  <si>
    <t>项目计划投资120万元：1.建设冷库配套设施，包括冷库雨棚600平方米、分拣架子30个、分拣台10个，预计投入资金70万元；2.建设转运场，包括转运场硬化地面700平方米、挡土墙380立方米、围墙180平方米，预计投入资金30万元；3.建设分拣场、改建存储仓库200平方米，预计投入资金20万元。</t>
  </si>
  <si>
    <t>通过建设食用菌分拣场的冷库配套设施、转运场、改建分拣场存储仓库等设施设备，确保分拣场冷库安全、高效运行，解决林下食用菌种植及鲜菇保鲜、运输等场地不足难题。项目建成后，每年可带动林下食用菌种植300亩以上，带动周边农户就近务工50户（其中：脱贫户不稳定户、边缘易致贫户、其他农村低收入群体10户），可提供季节性岗位50个，户均增收2000元以上。</t>
  </si>
  <si>
    <t>者海镇林下大球盖菇种植基料发酵场建设项目</t>
  </si>
  <si>
    <t>拖茨</t>
  </si>
  <si>
    <t>通过建设大球盖菇种植基料发酵场、污水回收处理池、发酵池等设施，购置木材、玉米芯等材料粉碎设备，解决林下大球盖菇种植中基料加工和基料发酵场地不足的难题。项目计划投资460万元：1.建设大球盖菇种植基料发酵场1400平方米，预计投入资金330万元；2.建设仓储房300平方米，预计投入资金40万元；3.建设占地面积300平方米、深2.0米的污水回收处理池600立方米，预计投入资金25万元；4.购买70KW的木材粉碎机一台、70KW的玉米芯粉碎机一台，预计投入资金25万元；5.建设1000立方米占地面积600平方米的发酵池一个，预计投入资金40万元。</t>
  </si>
  <si>
    <t>项目建成后通过林下大球盖菇种植吸纳当地农户就近务工，预计可带动周边农户150户就近务工（其中：脱贫户和三类监测户不少于80户），每年户均务工增收2000元以上。</t>
  </si>
  <si>
    <t>林地流转、带动务工就业</t>
  </si>
  <si>
    <t>迤车镇梨园核桃综合加工厂建设项目</t>
  </si>
  <si>
    <t>会泽县迤车镇梨园核桃厂建设项目用地4.29亩，预计总投资625万元。1.新建核桃加工厂房1389.57平方米，层数为3层，采用钢筋混凝土框架结构，预计投资318.5万元；2.新建核桃加工车间397.14平方米，层数为2层，采用钢筋混凝土框架结构，预计投资95.32万元；3.新建冷库200立方米，预计投资14万元；4.核桃加工设备购置：核桃剥壳机1套30万元，红外色选机1套40万元，物理去皮机1套50万元，预计120万元；5.室外附属工程投资：安装500KVA变压器1台40万元；道路及场地硬化906.15平方米，投资11.78万元；污水处理池207.96立方米，投资10.4万元；室外电气投资9万元；室外给排水投资6万元，预计投资77.18万元。</t>
  </si>
  <si>
    <t>项目选址于老梨园乡政府，项目建成后，可有效盘活闲置资源，同时，核桃收购覆盖迤车、纸厂、马路三个核桃主产乡镇，可有效增加近2万户核桃种植户收入。该项目为劳动密集型产业项目，能带动迤车镇梨园村、石桥村、坪洞村、张家村等附近村委会辖区农户400户（其中脱贫户120户、“三类监测对象”15户），可提供临时性就业岗位50个以上，实现人均2800元以上，项目建成后可以为梨园村村集体收入每年增加20万元以上。</t>
  </si>
  <si>
    <t>王辉</t>
  </si>
  <si>
    <t>13529597887</t>
  </si>
  <si>
    <t>者海镇烂扎河水库林下种植引水工程建设项目</t>
  </si>
  <si>
    <t>五里牌</t>
  </si>
  <si>
    <t>通过从烂扎河水库建设引水主管网、蓄水池等基础设施，可覆盖者海820瞭望台产业大道周边近万亩的林地，解决林下食用菌、林下中药材种植的用水问题。项目计划投资360万元：1.建设100毫米的引水主管18千米，预计投入资金180万元；2.建设10Kv输电线3千米，安装200Kva变压器一台，预计投入资金70万元；3.建设500立方米的混凝土蓄水池2个，预计投入资金50万元；4.建设占地10平方米的抽水泵房2间，购买30KW的抽水泵4台，预计投入资金60万元。</t>
  </si>
  <si>
    <t>项目建成后通过林下食用菌、林下中药材种植吸纳当地农户就近务工，预计可带动周边农户100户就近务工（其中：脱贫户和三类监测户不少于60户），每年户均务工增收2000元以上。</t>
  </si>
  <si>
    <t>会泽县2025年村集体经济项目</t>
  </si>
  <si>
    <t>宝云街道、迤车镇、五星乡、古城街道、金钟街道、钟屏街道、以礼街道</t>
  </si>
  <si>
    <t>宝云街道土城社区、
迤车镇五谷村、
五星乡黑土村、
古城街道堂琅社区、
金钟街道石鼓社区、
钟屏街道以则社区、
以礼街道以礼社区</t>
  </si>
  <si>
    <t>1.宝云街道土城社区等11个村级集体经济组织农特产品加工项目；2.迤车镇五谷村帮扶车间建设项目；3.五星乡黑土村等8个马铃薯加工厂房改扩建项目；4.会泽县钱城农夫集市农特产品展销推广交易市场建设项目；5.会泽县钱城农夫集市农特产品展销推广交易市场建设项目；6.钟屏街道以则社区绿色食品加工车间；7.以礼街道以礼社区绿色食品加工车间。</t>
  </si>
  <si>
    <t>1.按照投入资金的5%进行收益测算，项目村44个村每年每村可增加村集体经济3.5万元。2.项目建成后可增加44个村可吸纳产业工人1300余人。</t>
  </si>
  <si>
    <t>带动就地就近就业，增加村集体收入</t>
  </si>
  <si>
    <t>中国共产党会泽县委员会组织部</t>
  </si>
  <si>
    <t>宝云街道办事处、
迤车镇人民政府、
五星乡人民政府、
古城街道办事处、
金钟街道办事处、
钟屏街道办事处、
以礼街道办事处</t>
  </si>
  <si>
    <t>刘连平、
康富涛、王金国、邓系红、蒋先友、冯波、佟顺金</t>
  </si>
  <si>
    <t xml:space="preserve">
18213731999、
15825028999、
14787424977、
13887475868、
15087483888、
15187922599、
15887437997</t>
  </si>
  <si>
    <t>大海乡农副产品加工扶贫车间建设项目</t>
  </si>
  <si>
    <t>在乡集镇建设牛、羊肉产品精深加工扶贫车间一座，占地面积600平方米，建筑总面积480平方米。1.新建加工车间钢架结构450平方米，2000元/平方米，投入资金90万元；2.新建容积320立方米的冷冻库一座及冷冻设备一套，投入资金49万元；3.加工、消毒、检验、包装等净化车间及净化系统安装，投入资金95万元；4.新建30平方米卫生公厕一座，投入资金18万元；5.配套管网、电力、监控等设施，投入资金18万元。</t>
  </si>
  <si>
    <t>扶贫车间建成后，通过招商引资模式引进企业开展运营，将牛羊肉加工成小肉串、羊排、牛排等农副产品，每年可实现年综合收入3000万元左右，每年可增加税收收入、村集体经济收入13.5万元以上，收益将主要用于巩固拓展脱贫攻坚成果，壮大村集体经济。项目开发建设期间可引导当地群众就地务工，项目建成后可吸纳当地群众100余人持续就业，受益5575户17141人，其中脱贫户和三类监测对象1552户5323人。可促进当地畜牧等其他相关产业发展。</t>
  </si>
  <si>
    <t>通过对牛羊肉等农副产品的加工，车间可吸纳当地群众100人以上持续务工就业，并可促进大海乡畜牧产业发展，群众人均增加收入2000元。</t>
  </si>
  <si>
    <t>鲁纳乡窝坡村农特产品加工厂及配套设施建设项目</t>
  </si>
  <si>
    <t>窝坡村</t>
  </si>
  <si>
    <t>鲁纳乡窝坡村：（1）建设钢结构厂房3993.96平方米。新建农特产品加工厂1996.98平方米，长80.2米、宽24.9米，2间，建筑高度8.1米，采用混凝土框架结构，框架、梁、板混凝土强度C30，跨度为8米*8.1米、5.8米*8.1米。单价为2003元/平方米。（2）电力配套设施，概算45万元。配备变压器1台、4KV经济线路，概算21万元；低压线等电力配套设施，概算24万元（3）生产用水管网、消防设施、厂区硬化及配套设施等，概算75万元。厂区硬化、道路硬化3000平方米，概算40万元；配套生产用水管网、消防设施、公厕等，概算35万元。</t>
  </si>
  <si>
    <t>鲁纳乡窝坡村农特产品加工厂建成后归鲁纳乡窝坡村集体所有，由鲁纳乡窝坡村股份经济合作社出租，每年按照投资额的5%（即45万元）产生租赁费用，进一步壮大新营村集体经济。</t>
  </si>
  <si>
    <t>鲁纳乡窝坡村农特产品加工厂可直接带动150人以上群众实现就地就近就业，务工收入年户均增长5万元以上。</t>
  </si>
  <si>
    <t>18008741541</t>
  </si>
  <si>
    <t>大桥乡凉水村光伏发电项目</t>
  </si>
  <si>
    <t>凉水村</t>
  </si>
  <si>
    <t>实施光伏发电机组建设160亩，含光伏板及其配套设施建设。</t>
  </si>
  <si>
    <t>项目的实施，有力壮大村集体经济收入，每年可增加村集体经济收入达到120万元。</t>
  </si>
  <si>
    <t>带动王家山、凉水、者米、杨家村、水磨、黄草、八家村、李家湾、团山、地德卡10个村集体经济每年增收120万元。</t>
  </si>
  <si>
    <t>钟屏易地搬迁安置区冷链仓储基地建设项目</t>
  </si>
  <si>
    <t>新建冷链仓储厂房6500平方米，冷库1600平方米，透视围墙300米，附属用房200平方米，停车场1200平方米，变压器1台，高压电缆沟500米等相关附属设施。</t>
  </si>
  <si>
    <t>1.政治效益。项目的实施，将有效推进易地搬迁安置点帮扶车间标准化、规范化建设，筑牢战斗堡垒，引领带动群众干事创业。进一步提升党组织的凝聚力和向心力，为搬迁群众提供更多的“家门口”就业机会和收入来源，减少因贫困引发的社会矛盾和不稳定因素。2.经济效益。①带动社区产业发展。项目实施可促进易地搬迁安置区产业转型升级，为打造劳动密集型产业基地提供强有力的支撑。提升产业附加值，带动上下游产业链的发展，如原材料供应、物流运输等。②壮大村集体经济收入。项目实施后为村集体带来持续稳定的收入，每年预计可为村集体增加收入200万元以上。③带动群众增收。项目预计可吸纳就业500人以上，提供大量就业岗位，为群众提供稳定收入来源，进一步拉动经济发展。3.社会效益。①搭建就业平台。项目可带动搬迁安置群众创业就业500人以上，同时，吸引青年人才回流，有效解决搬迁安置区留守老人、留守妇女、留守儿童等产生的社会问题。②促进城乡融合发展。项目实施将进一步改善大型易地扶贫搬迁安置区公共基础设施，促进城乡互补、协调发展、共同繁荣。促进乡村产业的发展，为乡村建设注入新的活力。通过产业带动，实现乡村经济、文化、生态等多方面的协同发展。</t>
  </si>
  <si>
    <t>古城街道青云村等4个村（社区）综合农贸市场建设项目</t>
  </si>
  <si>
    <t>瑞丰社区</t>
  </si>
  <si>
    <t>项目用地性质为建设用地，总占地3600平方米，属县政府所有的国有土地，已完成用地审批，划拨给该项目使用。项目建设主要内容为：（1）综合农贸市场主体建设，概算投资249万。①建设钢结构加工及仓储用房1层长116米、宽6米、高3米，共计696平方米；概算投资201万元；②建设围栏等基础设施，概算投资48万元。（2）附属设施建设，概算投资31万元。水电、消防等配套附属设施设备。</t>
  </si>
  <si>
    <t>1.项目建成后，每村每年可获得租金收入3.5万元；2.可提供保洁员、管理员等16个稳定就业岗位，每人每月2300元左右，每年可实现务工收入44.16万元；带动40余户摆放临时摊户进驻农贸市场，预计每户每年可增收1.2万余元；市场规范运行后，进一步促进农产品销量，间接带动全县220余户扩大种植养殖规模，促进群众增收；3.项目建成后，进一步提升市容市貌，规范市场运营，市场与当地农产品加工企业合作，原料原产地直接采购，实施集中代销或农户加工自销运营模式，解决非城区商户进城售卖高昂的吃、住、行成本和产品量少、利薄的难点。</t>
  </si>
  <si>
    <t>生产经营</t>
  </si>
  <si>
    <t>邓系红</t>
  </si>
  <si>
    <t>13887475868</t>
  </si>
  <si>
    <t>、</t>
  </si>
  <si>
    <t>金钟街道乌龙社区等3个村（社区）综合农贸市场建设项目</t>
  </si>
  <si>
    <t>文笔社区</t>
  </si>
  <si>
    <t>项目用地性质为建设用地，总占地1776平方米，属县政府所有的国有土地，已完成用地审批，划拨给该项目使用。项目建设主要内容为：（1）综合农贸市场主体建设，概算投资178万元。①产品销售及仓储二合一钢结构用房一层，长154米、宽3米、高3米，共计462平方米，概算投资170万元。②简易钢架摊位40个，长1.8米、宽1.2米，概算投资8万元。（2）附属设施建设，概算投资32万元。水电、消防等配套设施设备。</t>
  </si>
  <si>
    <t>1.项目建成后，3个项目村按照各村投入资金70万元的6%进行收益测算，每年每村可获得租金4.2万元；2.可提供市场卫生保洁、安保等12余个就业岗位，每年人均预计增收2.5万余元；为小乌龙社区10余种水果销售提供固定场所，间接带动水果、农产品等种植户增收；建设的70个摊位，其中部分简易摊位可结合种植“脱贫户”及“三类”监测对象情况按照最低价优惠50%以上优先出租。</t>
  </si>
  <si>
    <t>蒋先友</t>
  </si>
  <si>
    <t>15087483888</t>
  </si>
  <si>
    <t>乐业镇乐业村等15个村辣椒泡菜加工坊建设项目</t>
  </si>
  <si>
    <t>乐业村</t>
  </si>
  <si>
    <t>项目用地性质为建设用地，总占地10亩，权属为乐业镇人民政府所有，划拨给该项目使用。加工坊所需加工设备由招引后的企业提供，项目建设主要内容为：（1）辣椒泡菜加工坊主体建设，概算投资867万元：①钢筋混凝土结构产品检测化验楼600平方米，概算投资150万元；②钢架结构分拣、加工厂房2400平方米，概算投资528万元；③钢架结构仓库500平方米，概算投资110万元；④卸装场地1500平方米，概算投资33万元；⑤堆砌挡墙等基础设施，概算投资46万元。（2）附属设施建设，概算投资183万元：①水电设施设备等，概算投资33万元；②消防设施设备，概算投资70万元；③一体化污水处理设施设备，概算投资80万元。</t>
  </si>
  <si>
    <t>1.项目建成后，按照每村投入资金70万元的5%进行收益测算，15个项目村每村每年预计可获得租金收入3.5万元。2.可提供稳定就业岗位50个，直接带动50人就业增收，每人每月务工收入2500元左右；带动分拣、搬运、打包等就地就近就业务工300个，每人每天可获得务工收入120元左右；间接带动2060余户参与种植、扩大再生产等，每人每年增加收入约5000元。3.延伸乐业镇辣椒蔬菜产业链。项目投产后，对辣椒、蔬菜进行精深加工，延伸辣椒、蔬菜产业链，增加产品附加值，“产、供、销”产业链更加健全，助力辣椒、蔬菜产业提质增效，克服辣椒、蔬菜等新鲜农产品远距离运输成本高、耗损大等难题。</t>
  </si>
  <si>
    <t>袁其飞</t>
  </si>
  <si>
    <t>18808748588</t>
  </si>
  <si>
    <t>五星乡黑土村等8个村马铃薯加工配套冷库建设项目</t>
  </si>
  <si>
    <t>项目规划建设用地性质为工业用地，总占地1500平方米，属会泽县聚隆工业开发投资有限公司单独所有（县属国有企业），已完成不动产权证办理。项目建设主要内容为：（1）马铃薯深加工配套冷库，概算投资360万元。①冷库钢结构主体1100平方米，概算投资210万元；②冷库保温墙板800平方米，概算投资100万元；③环氧地面固化1100平方米，概算投资50万元；（2）设备配备，概算投资150万元。①制冷冷风机10台，概算投资50万元；②螺杆机组3组，概算投资60万元；③冲霜水系统1套，概算投资40万元。（3）附属设施建设，概算投资50万元。其中：①500KVA变压器1台，概算投资20万元；②水电等配套设施，概算投资30万元。</t>
  </si>
  <si>
    <t>1.项目建成后，按照每村投入资金70万元的5%进行收益测算，8个项目村每村每年可获得租金3.5万元，共计28万元。运营公司每年支付设备折旧费0.8万元、会泽县聚隆工业开发投资有限公司土地租金2.6万元。
2.项目建成后可直接提供30个左右稳定岗位，人均每月务工收入2200元，年务工收入79.2万元；间接带动全县25个乡（镇、街道）200余户马铃薯种植大户，每年每户可增收1万余元，带动马铃薯初步分拣、清洗、切块等临时性用工300余个，按照每人每月1500元、全年6个月临时用工计算，年务工收入270万元。
3.进一步稳定全县马铃薯种植面积、稳定市场价格，为种植户提供“家门口”销售渠道，增加马铃薯附加值，延伸马铃薯产业链，填补县域特色农产品精深加工“空白”，带动全县马铃薯种植户增收致富，进一步稳定全县马铃薯产业发展，促进全县经济发展。</t>
  </si>
  <si>
    <t>生产经营，带动群众务工就业</t>
  </si>
  <si>
    <t>王金国</t>
  </si>
  <si>
    <t>迤车镇五谷村等10个村农产品加工坊建设项目</t>
  </si>
  <si>
    <t>项目规划建设用地性质为建设用地，总占地1.1亩，属于项目村五谷村集体所有。加工坊所需加工设备由招引后的企业提供，建设主要内容为：（1）农产品加工坊，概算投资约650万元。建设混凝土框架结构厂房四层2972平方米，其中，第1层长35米、宽14.5米、高5.4米，2-4层每层长35米、宽14.5米、高4.5米。（2）附属设施建设，概算投资50万元。①配套水电等设施设备，概算投资35万元；②配备消防设施等，概算投资15万元。</t>
  </si>
  <si>
    <t>1.项目建成后，按照每村投入资金70万元的5%进行收益测算，10个项目村每村每年可获得租金3.5万元，共计35万元；
2.提供日常管理、保洁等稳定就业岗位30个，每人每月获得务工收入2200元左右，共计79.2万元；提供搬运、分拣、清洗、包装等季节性务工320余个，每人每天务工收入100元左右；辐射带动镇域内及周边纸厂、火红等6个乡镇500余户参与种植、扩大再生产等，预计每人每年可增收1800元。
3.项目投产后，对花椒、核桃等农产品进行精深加工，提高农产品附加值，助力核桃、花椒等产业产值跃增，推动农业增效、农民增收。</t>
  </si>
  <si>
    <t>康富涛</t>
  </si>
  <si>
    <t>15825029997</t>
  </si>
  <si>
    <t>者海镇抗旱应急调水工程</t>
  </si>
  <si>
    <t>新建抽水站一座,投资230万元，铺设DN300引水管道8千米，投资495万元，配套镇支墩、管槽开挖、回填，投资75万元，合计投资800万元。</t>
  </si>
  <si>
    <t>解决者海镇15个村社3500亩农田灌溉问题。受益人口9100户32000人的抗旱应急供水，其中脱贫户150户600人。</t>
  </si>
  <si>
    <t>会泽县水务局</t>
  </si>
  <si>
    <t>会泽县水务局(产业)</t>
  </si>
  <si>
    <t>者海镇玉米产业基地水利配套设施建设项目</t>
  </si>
  <si>
    <t>阿依卡、新华、柳树、钢铁</t>
  </si>
  <si>
    <t>长海子水库引洪渠C25砼防渗处理2100米。</t>
  </si>
  <si>
    <t>工程建成后，进一步夯实产业配套基础设施，提高人民生产生活水平，覆盖农灌用水面积5000亩，覆盖受益人口1200户5100人，其中脱贫户32户108人。</t>
  </si>
  <si>
    <t>大井镇大水村提水工程</t>
  </si>
  <si>
    <t>大水村</t>
  </si>
  <si>
    <t>建设简易蓄水池2个，4.5万元；安装铺设供水管网4798米〔DN150管390米，DN65管408米，Φ32PE管2000米，Φ20PE管2000米〕，12万元，闸阀井一座，抽水泵一套（控制柜、信号线）安全围栏、警示牌、路面切割及恢复等。合计概算投资19万元。</t>
  </si>
  <si>
    <t>工程建成后解决500亩大棚、烤烟、辣椒种植的灌溉用水问题，覆盖受益人口200户582人。其中脱贫户5户12人。</t>
  </si>
  <si>
    <t>郑朝</t>
  </si>
  <si>
    <t>15912041722</t>
  </si>
  <si>
    <t>大井镇水库引水工程</t>
  </si>
  <si>
    <t>井田社区</t>
  </si>
  <si>
    <t>新建拦水坝两座，2.8万元；安装铺设供水管网400米（DN65镀锌钢管400米），4万元；DN65闸阀一个、过滤网等，合计概算投资8万元。</t>
  </si>
  <si>
    <t>工程建成后解决大井镇转山地水库水源不足问题，覆盖受益人口210户642人，380大小牲畜的饮水安全问题，其中脱贫户1户1人，以及600亩耕地灌溉。</t>
  </si>
  <si>
    <t>大井镇刘家山村坝塘、当当箐坝塘除险加固工程</t>
  </si>
  <si>
    <t>刘家山村、大水村</t>
  </si>
  <si>
    <t>刘家山小坝塘坝体防渗处理90米，M7.5浆砌石挡墙30立方米，坝塘内清淤1500立方米，出水管道及闸阀安装，沟渠浇筑，防护栏等。当当箐坝塘清淤2100立方米，坝体混凝土浇筑，长50米、宽1米、高1.5米，合计120立方米，钢筋制安5吨，泄洪口硬化，坝塘闸阀室一座、闸阀两套，防护栏、警示牌安装，合计概算投资40万元。</t>
  </si>
  <si>
    <t>工程建成后，进一步巩固提升饮水安全保障水平，提高人民生活水平，覆盖受益人口48户248人710（头、只、匹）大小牲畜的饮水安全问题，其中脱贫户1户1人，以及310亩耕地灌溉。</t>
  </si>
  <si>
    <t>大井镇色关村、转山地水库补水工程</t>
  </si>
  <si>
    <t>色关村</t>
  </si>
  <si>
    <t>新建30立方米、100立方米、200立方米水池三个，24万元，安装铺设供水管网12500米（DN50镀锌钢管3500米，DN25镀锌钢管2000米，Φ32PE管2000米，Φ25PE管2000米，Φ20PE管3000米），35万元，水表、闸阀、站管、水龙头等70套。安装光伏发电机一组（光伏发电机组、抽水水泵、智能控制柜等），抽水设备一套，合计概算投资130万元。</t>
  </si>
  <si>
    <t>工程建成后，进一步巩固提升饮水安全保障水平，提高人民生活水平，覆盖受益人口125户383人饮水安全问题，其中脱贫户6户16人，以及600亩耕地灌溉。</t>
  </si>
  <si>
    <t>雨碌乡小米村梨坪小组饮水安全巩固提升工程</t>
  </si>
  <si>
    <t>梨坪小组建设50立方米水箱1个，7.5万元；安装铺设供水管网5000米〔Φ32PE管3000米，DN40管2000米〕，12.9万元；合计概算投资10万元。</t>
  </si>
  <si>
    <t>工程建成后，进一步巩固提升饮水安全保障水平，提高人民生活水平，覆盖受益人口72户248人饮水安全问题。其中脱贫户26户91人。</t>
  </si>
  <si>
    <t>吕田</t>
  </si>
  <si>
    <t>15368815213</t>
  </si>
  <si>
    <t>雨碌乡抗旱应急长箐水库小米河补水工程（三期）</t>
  </si>
  <si>
    <t>安装DN200钢管4500米。</t>
  </si>
  <si>
    <t>工程建成后，解决2200亩农田灌溉问题，受益人口2.34万人饮水问题，其中脱贫户208户749人。</t>
  </si>
  <si>
    <t>雨碌乡雨碌长箐水库输水管道改造工程</t>
  </si>
  <si>
    <t>长箐村</t>
  </si>
  <si>
    <t>新建取水拦河坝一道5.5万元，安装DN200管道300米6万元，安装132KW水泵一套及泵房16万元，闸阀高压5个2.4万元，安装变压器一套16万元，合计投资45.9万元。</t>
  </si>
  <si>
    <t>工程建成后，解决1100亩农田灌溉问题，受益人口2.34万人饮水问题，其中脱贫户208户749人。</t>
  </si>
  <si>
    <t>上村乡李子坪村水源点建设工程</t>
  </si>
  <si>
    <t>李子坪村</t>
  </si>
  <si>
    <t>新建C15埋石混凝土重力坝，投资1474.8万元；新建输水主管7.5千米，采用DN250～DN200毫米内外涂塑钢管（壁厚4.0毫米）；新建配水管6.5千米，采用DN200～DN100毫米内外涂塑钢管（壁厚4.0毫米）；新建200立方米高位水池6座，投资783.8万元；交通工程，投资153.38万元；其他费用，投资536.54万元，合计投资3456.23万元。</t>
  </si>
  <si>
    <t>工程建成后，解决5100亩草莓、蔬菜2000亩、特色水果1800亩种植的灌溉问题，覆盖受益人口8500户36000人，其中脱贫户2516户12000人。</t>
  </si>
  <si>
    <t>卢毅</t>
  </si>
  <si>
    <t>18313886343</t>
  </si>
  <si>
    <t>驾车乡小水村龙潭箐产业基地基础设施水利配套项目</t>
  </si>
  <si>
    <t>小水村</t>
  </si>
  <si>
    <t>沙河塘龙潭箐拟建容量约为3000立方米的挡水坝一座，新建提水泵站2套，10万元/套，管理房25平方米，1500元/立方米，安装DN200镀锌钢管5千米，250元/米，DN160镀锌钢管10千米，200元/米，PE50管镀锌钢管20千米，15元/米。</t>
  </si>
  <si>
    <t>项目完成后，解决3000亩产业灌溉用水问题，并可解决全村7个村民小组486户1755人生产用水问题，其中“三类监测对象”31户102人。</t>
  </si>
  <si>
    <t>赵文阳</t>
  </si>
  <si>
    <t>驾车乡芹菜水库工程</t>
  </si>
  <si>
    <t>新建小(二)型水库1座，包含枢纽工程和管道工程，水库总库容33.0万立方米，每年提供农业灌溉用水29.1万立方米（P=75%），农村生活用水8.8万立方米，枢纽工程由大坝、导流涵管、水库管理设施、储水供水设施、输水管道等组成。管道工程布置一条灌区供水管道，共计全长5.1千米。合计概算投资：5300万元。</t>
  </si>
  <si>
    <t>工程建成后，进一步夯实产业配套基础设施，提高人民生产生活水平，可解决灌区内842户2795人农村人饮、增加灌区1900亩农作物灌溉。其中脱贫人口151户602人，“三类监测对象”48户165人。</t>
  </si>
  <si>
    <t>宝云街道扯戛社区德牧养殖有限公司新建蓄水池项目</t>
  </si>
  <si>
    <t>1、开挖及浇筑500立方米蓄水池18万元；2、购置安装8厘米厚镀锌管2.5公里22万元等。合计投资40万元。</t>
  </si>
  <si>
    <t>扯戛社区德牧养殖有限公司，现养殖肉牛1000头左右，是会泽县最大的肉牛养殖基地。每年带动劳动力300余人次，其中脱贫户100人次。现因高铁施工导致水源断流，养殖场内人畜饮水困难。通过新建蓄水池，解决该养殖场人畜饮水问题。</t>
  </si>
  <si>
    <t>吕金平</t>
  </si>
  <si>
    <t>15974655908</t>
  </si>
  <si>
    <t>古城街道青云农业产业配套设施建设项目</t>
  </si>
  <si>
    <t>青云村水瓦窑</t>
  </si>
  <si>
    <t>在古城街道青云村水瓦窑新建以农业灌溉为主，兼顾农村人畜饮水的农业配套设施，建设水利工程小坝塘一座。小坝塘总库容9.98万立方米，工程建设内容主要由枢纽工程及灌区管道工程两部分组成：一、枢纽工程。1.拦河坝。大坝为粘土心墙风化料坝,坝顶总长128.0米,坝顶宽5.0米,坝顶高程2610.00米,最大坝高18.4米，河床心墙基础高程2591.6米。2.溢洪道。溢洪道布置于左坝肩，进口采用开敞式宽顶堰，进口底板高程为2608.38米，堰宽为2.5米，全长155.0米。进口段、控制段、转弯段、渐变段、泄槽段、渐变段、消力池段及尾水渠段八部分。3.输水（兼导流）管道。输水（兼导流）管道总长70.0米，导流管进口高程2596.70米。二、灌区工程。供水管道共布置供水干管1条，支管1条，管道总长3.296千米。管线由坝体输水管道末端接出，干管长2.165千米，支管长1.131千米。</t>
  </si>
  <si>
    <t>工程建成后，进一步巩固提升饮水安全保障水平，提高人民生活水平，覆盖改善解决灌区内8700亩耕地灌溉问题，农村人口476户1396人，三类监测对象90户180人的饮水问题。每年可下放生态环境用水3.15万立方米。</t>
  </si>
  <si>
    <t>赵洪顺</t>
  </si>
  <si>
    <t>17787416277</t>
  </si>
  <si>
    <t>金钟街道三家塘村5、6、7组应急抗旱引水工程建设项目</t>
  </si>
  <si>
    <t>新建取水坝1座、取水池1个，7万元；安装DN100热镀锌钢管4000米，安装DN100热镀锌无缝钢管8870米及配套设施，211.36万元；建设镇支墩120个，2.4万元；建设100立方米蓄水池1个，8万元；沉淀过滤池1个，4.5万元。合计概算投资233.26万元。</t>
  </si>
  <si>
    <t>工程建成后，解决800亩草莓种植灌溉问题，覆盖受益人口251户1218人，其中脱贫户52户170人。</t>
  </si>
  <si>
    <t>受高铁影响项目</t>
  </si>
  <si>
    <t>建设水池200立方米1个100立方米2个，25万元；安装铺设供水管网10500米〔DN100镀锌钢管2500米，Φ80PE管1000米，Φ63PE管3000米，Φ32PE管4000米〕，86万元；安装输配水设施、入户配套150套，12万元；建设提水泵站1座20平方米及安装提水设备，10万元；合计概算投资133万元。</t>
  </si>
  <si>
    <t>工程建成后解决800亩果树种植的灌溉用水问题，覆盖受益人口687户1973人的饮水安全问题。其中脱贫户38户93人。</t>
  </si>
  <si>
    <t>安装铺设供水管网6000米〔DN100镀锌管1500米，PE50管4500米〕，37万元；安装输配水设施、入户配套260套，15万元；建设提水泵站1座，配套泵站1座，10KV输电线路800米，400V输电250KVA变压器1台，98万元；合计概算投资150万元。</t>
  </si>
  <si>
    <t>工程建成后解决2000亩水果种植的灌溉用水问题，实现项目覆盖区亩均增收300元，带动辖区内农户287户,1012人（其中脱贫户78户，235人）。</t>
  </si>
  <si>
    <t>建设50立方米蓄水池3个，15万元；取水坝1座、取水池1个，3万元，安装铺设供水管网12000米〔DN80镀锌钢管4000米，Φ80PE管1000米，Φ63PE管2000米，Φ50PE管2000米，Φ32PE管3000米〕，72.5万元；安装输配水设施、入户配套100套，6.5万元；合计概算投资97万元。</t>
  </si>
  <si>
    <t>工程建成后解决1000亩水果种植的灌溉用水问题，实现项目覆盖区亩均增收300元，带动辖区内农户305户,1070人（其中脱贫户58户，212人）。</t>
  </si>
  <si>
    <t>以礼街道温泉村产业配套灌溉设施建设项目</t>
  </si>
  <si>
    <t>安装DN350钢管400米。</t>
  </si>
  <si>
    <t>项目建成后将有效促进温泉村油橄榄、花生等500亩特色种植产业发展，促进农户增收。项目实施后受益农户达280户871人。</t>
  </si>
  <si>
    <t>娜姑镇拖车村大山脚塘坝除险加固工程</t>
  </si>
  <si>
    <t>拖车村</t>
  </si>
  <si>
    <t>除险加固小坝塘一个，其中，清淤6000立方米，溢洪道一道50米，大坝修复，抽水泵站一座，放水闸门一道，内坝坡铺设小板，外坝坡种草，放水涵洞30米，挡墙500立方米，进场道路1公里，抽水管道1公里，合计196万元。</t>
  </si>
  <si>
    <t>工程建成后，可解决当地1800亩烤烟，200亩玉米地栽种问题，提高人民生活水平，覆盖受益人口265户662人，其中脱贫户16户41人。</t>
  </si>
  <si>
    <t>刘保春</t>
  </si>
  <si>
    <t>15287980548</t>
  </si>
  <si>
    <t>五星乡包谷箐村节坟沟、干松林坪子地产业配套基础设施建设项目</t>
  </si>
  <si>
    <t>包谷箐、干松林</t>
  </si>
  <si>
    <t>建设水池1个，13万元；安装铺设供水管网24970米〔Φ110-20PE管24250米，DN50钢管720米〕，75.52万元；安装输配水设施、入户配套82套，4.6万元；合计概算投资93.12万元。</t>
  </si>
  <si>
    <t>工程建成后解决200亩产业基地的灌溉用水问题，覆盖受益人口180户625人，其中脱贫户16户53人。</t>
  </si>
  <si>
    <t>杨培友</t>
  </si>
  <si>
    <t>五星乡黑土村塘房蔬菜、水果种植基础设施水利配套工程</t>
  </si>
  <si>
    <t>黑土</t>
  </si>
  <si>
    <t>建设水池3个，70万元；安装铺设供水管网15100米〔Φ110-20PE管13800米，DN50-200钢管1300米〕，117.35万元；安装输配水设施、入户配套50套，4.91万元；合计概算投资192.26万元。</t>
  </si>
  <si>
    <t>工程建成后解决400亩蔬菜、水果种植的灌溉用水问题，覆盖受益人口50户171人饮水安全问题。其中脱贫户16户54人。</t>
  </si>
  <si>
    <t>五星乡披戛村花卉种植基础设施水利配套工程</t>
  </si>
  <si>
    <t>披戛</t>
  </si>
  <si>
    <t>建设水池3个，77.52万元；安装铺设供水管网18180米〔Φ200-20PE管12580米，DN125-40钢管5600米〕，97.6万元；安装输配水设施、入户配套206套，13.38万元；合计概算投资：188.5万元。</t>
  </si>
  <si>
    <t>工程建成后解决600亩花卉种植的灌溉用水问题，覆盖受益人口266户902人的饮水安全问题。其中脱贫户37户126人。</t>
  </si>
  <si>
    <t>五星乡黑土村养殖产业基础设施水利配套工程</t>
  </si>
  <si>
    <t>建设小坝塘1座（库容9.6万立方米），概算投资1550万元。</t>
  </si>
  <si>
    <t>工程建成后作为工业园区备用水源，解决1000头（匹）牲畜的用水问题，覆盖受益人口518户1560人的饮水安全问题。其中脱贫户41户142人。</t>
  </si>
  <si>
    <t>待补镇待补河河道治理工程</t>
  </si>
  <si>
    <t>1、小冲头村河道生态护坡修护1.5k米；概算投资90万元；2、小冲头村至大海子村段2.4公里河道清淤4800立方米；大海子村段村庄截污管，DN150PVC塑料排水管20米，DN200双壁波纹管300米，塑料排水检查井10座，概算投资105.06万元；3、彭家村河道清淤及河道一侧300米浆砌石挡墙河堤修建，概算投资16.5万元；4、1公里浆砌石挡墙河堤修砌加固，概算投资208.5万元；5、桥墩修复，概算投资4.6万元；6、待补小学及周边村庄截污管设置：2000*1400截流井一座；DN300钢带波纹管350米，1000*1000钢筋混凝土检查井12座，概算投资29.85万元；7、大桥头桥下河道清淤及沿河截污管：DN300钢带波纹管150米，1000*1000钢筋混凝土检查井5座，概算投资12.31万元；8、山洪沟治理，新建挡墙25立方米，概算投资1.25万元；9、浆砌石挡墙河堤修砌加固84立方米，概算投资4.2万元；10、700米砌石挡墙河堤新修砌；11、彭家村河道清淤及河道一侧300米浆砌石挡墙河堤修建，概算投资145.95万元；12、沿河截污管：2000*1400截流井两座;DN300钢带波纹管750米，1000*1000钢筋混凝土检查井25座，概算投资83.33万元；13、沿河截污管：DN300钢带波纹管300米，1000*1000钢筋混凝土检查井10座，概算投资30.31万元；14、其他附属设施（简易抽水点100个，河道管理标识、拦沙坝3道、格栅10个）概算投资47.5万元。合计投资779.36万元。</t>
  </si>
  <si>
    <t>项目建成后产权归待补镇人民政府所有；项目建成后可以改善沿河2000余亩土地种植生产条件、提升人居环境、促进地方经济发展；项目建成后可覆盖沿河村民2367户8793人，其中脱贫户418户1502人，监测对象102户366人。</t>
  </si>
  <si>
    <t>饶维香</t>
  </si>
  <si>
    <t>15887933431</t>
  </si>
  <si>
    <t>迤车镇高笕村合兴坝塘</t>
  </si>
  <si>
    <t>高笕村</t>
  </si>
  <si>
    <t>新建塘坝一座，总库容9万立方米</t>
  </si>
  <si>
    <t>工程建成后，进一步巩固提升饮水安全保障水平，提高人民生活水平，覆盖受益人口1357户4679人，其中脱贫户249户872人。</t>
  </si>
  <si>
    <t>许璇</t>
  </si>
  <si>
    <t>马厂水库至长海子水库提水工程</t>
  </si>
  <si>
    <t>乐业镇、者海镇、矿山镇</t>
  </si>
  <si>
    <t>乐业镇马厂村委会、者海镇多发村委会、矿山镇矿山村委会</t>
  </si>
  <si>
    <t>主要建设内容：项目主要建筑物由提水泵站、配套光伏场、提水管、出水口消力井组成。新建泵站1座，配备6台泵机。光伏场光伏组件620W规格，单个子阵14片，光伏方阵场共363个子阵，光伏组件装机功率3142.4kW；新建提水管一条，管道长度5165米；提水管出口新建消力井一座。</t>
  </si>
  <si>
    <t>工程建成后解决4000余亩草莓、中草药等特色种植产业的灌溉用水问题，覆盖受益人口1632户5714人饮水安全问题。其中脱贫人口“三类监测对象”320户1120人。为乐业、者海、矿山生产生活用水提供坚实保障。</t>
  </si>
  <si>
    <t>老厂乡雅地窝村养殖供水</t>
  </si>
  <si>
    <t>安装管道DN50镀锌管8700米；排气阀4个；蝶闸阀4个。</t>
  </si>
  <si>
    <t>工程建成后，可解决2家养殖企业9000头生猪的生产用水和雅地窝小米地小组30户128人的用水问题，同时可以解决当地10余人的就近务工问题，可以实现老厂乡的年集体经济收入100余万元。</t>
  </si>
  <si>
    <t>火红乡农业产业水利配套设施建设项目</t>
  </si>
  <si>
    <t>桥边村、龙树村等18个村</t>
  </si>
  <si>
    <t>水源点取水坝一座，50000元；水源点至一级取水前池管网DN300*6内涂塑外防腐螺旋焊管1425米，479元/米，682575元；500立方米水池1座，300000元；光伏发电等配电设施11755000元，其他费用6907975.026元。合计投资1969.56万元。</t>
  </si>
  <si>
    <t>项目实施后，解决6000亩中草药及农作物种植灌溉问题，覆盖受益人口505户6789人，其中“三类监测对象”37户113人饮水安全问题。</t>
  </si>
  <si>
    <t>18587395999</t>
  </si>
  <si>
    <t>会泽县水务局(饮水)</t>
  </si>
  <si>
    <t>二、就业项目小计</t>
  </si>
  <si>
    <t>就业项目</t>
  </si>
  <si>
    <t>公益性岗位</t>
  </si>
  <si>
    <t>雨碌乡易地搬迁公共服务岗位</t>
  </si>
  <si>
    <t>开发易地搬迁公共服务岗位50个（雨碌集镇及雨碌村三墒地安置点20个、小米村胡家村安置点10个、小石山村安置点10个、阳山村台地头安置点10个）。</t>
  </si>
  <si>
    <t>促进就业，巩固脱贫攻坚成果，让困难群众生活条件得到保障。带动辖区内易地搬迁农户48户年均增收9600元。</t>
  </si>
  <si>
    <t>会泽县发展和改革局(基础)</t>
  </si>
  <si>
    <t>就业</t>
  </si>
  <si>
    <t>会泽县2025年脱贫劳动力乡村公益性岗位</t>
  </si>
  <si>
    <t>开发乡村公益性岗位5200人，帮扶脱贫劳动力实现就近就地就业。</t>
  </si>
  <si>
    <t>开发乡村公益性岗位，帮扶脱贫劳动力实现就近就地就业，脱贫劳动力就业人数增加5200人，可带动脱贫户5200户5200人增加收入，户均每年增收9600元。</t>
  </si>
  <si>
    <t>增加脱贫劳动力及监测对象务工收入</t>
  </si>
  <si>
    <t>会泽县人社局</t>
  </si>
  <si>
    <t>高顺文</t>
  </si>
  <si>
    <t>13769574099</t>
  </si>
  <si>
    <t>交通费补助</t>
  </si>
  <si>
    <t>会泽县2025年脱贫劳动力省外外出务工一次性交通费补助</t>
  </si>
  <si>
    <t>给予25000名在云南省外稳定就业3个月以上脱贫劳动力（含监测对象）外出务工交通补助，每人每年补助1000元，帮助其在省外稳定就业。</t>
  </si>
  <si>
    <t>通过开展省外务工交通费补助工作，促进了25000名脱贫劳动力及监测对象在省外稳定就业；增加了25000名脱贫劳动力及监测对象务工收入，减轻了25000名脱贫劳动力（含监测对象）的交通费成本。</t>
  </si>
  <si>
    <t>会泽县2025年脱贫劳动力省内跨州市外出务工一次性交通费补助</t>
  </si>
  <si>
    <t>给予76000名在云南省内市外稳定就业3个月以上脱贫劳动力（含监测对象）外出务工交通补助，每人每年补助500元，帮助其稳定就业。</t>
  </si>
  <si>
    <t>通过开展省内跨州市务工交通费补助工作，促进了76000名脱贫劳动力及监测对象在省外稳定就业；增加了76000名脱贫劳动力及监测对象务工收入，减轻了76000名脱贫劳动力（含监测对象）的交通费成本。</t>
  </si>
  <si>
    <t>三、乡村建设行动项目小计</t>
  </si>
  <si>
    <t>乡村建设行动</t>
  </si>
  <si>
    <t>人居环境整治</t>
  </si>
  <si>
    <t>农村垃圾治理</t>
  </si>
  <si>
    <t>会泽县农村垃圾清运项目</t>
  </si>
  <si>
    <t>马路乡、大井镇、火红乡、田坝乡</t>
  </si>
  <si>
    <t>建设四个热解站和乡村垃圾收集勾臂箱，马路乡建设规模为10t/d的垃圾热解站一座，大井镇建设15t/d的垃圾热解站一座，田坝乡建设15t/d的垃圾热解站一座，火红建设8t/d的垃圾热解站一座；为25个乡（镇、街道）3809个自然村每村配备一个3立方米垃圾收集勾臂箱。</t>
  </si>
  <si>
    <t>解决农村垃圾处置难题，有效推进垃圾收集处理。补齐基础设施建设短板，提升人居环境。项目建成后，覆盖会泽县25个乡（镇、街道）受益人口共计189114户794279人。</t>
  </si>
  <si>
    <t>会泽县住房和城乡建设局</t>
  </si>
  <si>
    <t>农村污水治理</t>
  </si>
  <si>
    <t>会泽县农村污水收集管网项目</t>
  </si>
  <si>
    <t>乐业镇、迤车镇、者海镇</t>
  </si>
  <si>
    <t>在乐业镇：衡山村、罗布社区；迤车镇：五谷村、中河村、索桥社区；者海镇：育英社区、小街社区、茂源社区、小闸社区、新华社区、石咀社区建设农村污水收集管网。新建配套污水管网9千米，管径为DN200~DN500；新建接户管15.8千米，管径为DN150。</t>
  </si>
  <si>
    <t>完善会泽县各个乡（镇）排水系统，使会泽县城及乡（镇）污水管网覆盖率逐步提高。项目建成后，覆盖会泽县3个乡（镇、街道）受益人口共计7051户29617人。</t>
  </si>
  <si>
    <t>通过项目的实施，为当地农民提供就业岗位及收益。</t>
  </si>
  <si>
    <t>农村基础设施</t>
  </si>
  <si>
    <t>农村道路建设</t>
  </si>
  <si>
    <t>金钟街道竹园村得车米5组民族团结进步示范村建设项目</t>
  </si>
  <si>
    <t>1.修缮改造得车米5组进组道路1000米；2.硬化得车米自然村水塘至小凹塘产业机耕路500米；3.新建得车米、垭口上进组道路配套设施200米；3.得车米、垭口上自然村人居环境整治2000平方米、特色民居修缮改造1000平方米。</t>
  </si>
  <si>
    <t>解决竹园村得车米5组103户410人（其中脱贫户及三类监测对象17户48人）出行困难和农产品运输安全风险。项目建成后人均纯收入在2024年13000元的基础上可实现人均增收1000元。</t>
  </si>
  <si>
    <t>房正明</t>
  </si>
  <si>
    <t>会泽县民宗局(基础)</t>
  </si>
  <si>
    <t>老厂乡三岔村民族团结进步示范村项目（民族村寨旅游提升行动）</t>
  </si>
  <si>
    <t>该项目投资80万元。其中：50万元用于道路硬化长1600米，宽3.5米，厚0.2米，路面结构为水泥混凝土路面（弯拉强度4.0MPa）+10厘米厚砂硕调型层的水泥混凝土路面。30万元用于民族村寨旅游提升，具体建设内容为：铺设旅游产业道路长600米，宽3.5米，厚0.2米。</t>
  </si>
  <si>
    <t>通过建设宝兴厂至大尖山硬化道路，方便群众出行以及三岔万亩华山松子基地产业，增强旅游项目业通道，促进全乡的旅游经济发展，项目建成后，带动辖区内农户404户1271人（其中脱贫户171户，“三类监测对象”24户）户均增加收入1000元。</t>
  </si>
  <si>
    <t>矿山镇拖翅村民族团结进步示范村建设项目</t>
  </si>
  <si>
    <t>拖翅村</t>
  </si>
  <si>
    <t>该项目投资80万元，硬化村内6条公共道路共计1323米，均宽3.5米，C30，厚0.2米。其中：1.白泥沟水泥路口--陆郁家门前道路硬化120米，计划投资7.2万元；2.马路小组李正维家背后--白泥沟小组陆德朝家门前道路硬化316米，计划投资18.96万元；3.红砖厂路口--马路小组陆德成家门前道路硬化266.7米，计划投资16.0万元；4.河边小组陆德雄家门前--大窑沟赵朝荣家门前道路硬化175米，计划投资10.5万元；5.大村子小组陆世祥家门前路口--大村子小组曾现满家门前道路硬化295米，计划投资17.7万元；6.贝马米村岔路口150米，计划投资9.64万元。</t>
  </si>
  <si>
    <t>通过改善村民的出行条件，提高道路的通达性和安全性，满足村民日常出行、农产品运输等需求；同时促进乡村振兴，通过提升基础设施，可以吸引更多的人力、物力资源向农村流动。带动辖区内农户705户2600人（其中脱贫户185户，“三类监测对象”30户）户均增加1000元。</t>
  </si>
  <si>
    <t>村容村貌提升</t>
  </si>
  <si>
    <t>新街乡新街村民族团结进步示范村建设项目</t>
  </si>
  <si>
    <t>1.新建小型公厕1座20平方米；2.新建排水沟500米、生活垃圾1个20立方米、污水治理池1个10立方米;3.新建小坝塘1个、水窖3个、输水管道1000米；4.村内道路硬化1540平方米；5.村内人居环境整治2000平方米。</t>
  </si>
  <si>
    <t>解决改善农村群众基本生产生活条件，完善配套设施，改善环境卫生，降低厕所维护成本，提升农村形象，减少水污染。提高通行效率，改善生态生活环境，提高土地利用率，提升生活品质。促进经济发展，增加村民收入，项目建成后产权归新街乡人民政府，预计项目年收益率为5％，即150万元带动辖区内889户（其中脱贫户143户，“三类监测对象”3户）。户均增加1100元以上。</t>
  </si>
  <si>
    <t>田坝乡岔河村迆节小组民族团结进步示范村建设项目</t>
  </si>
  <si>
    <t>岔河村</t>
  </si>
  <si>
    <t>1.传统农作物产业配套道路硬化：第一段长250米，均宽3.5米；第二段长80米，均宽3米；2.土地灌溉水池：50立方米2个；3.灌溉管网：PE32管5885米；4.村内道路硬化：长1180米，均宽4.5米；5.新建公厕1座15平方米。</t>
  </si>
  <si>
    <t>项目的实施将有效提升岔河村迆节小组700余亩土地耕种和流转价值，解决该村700余亩土地产业灌溉，改善农产品运输条件。同时通过村组内设施的提升，有效解决89户380人（其中脱贫户25户，“三类监测对象”6户）生产生活出行问题，提升村容村貌，助力全村产业振兴和生态振兴，户均增加收入800元以上。</t>
  </si>
  <si>
    <t>钟屏街道鱼洞社区民族团结进步示范村（民族村寨旅游提升行动）项目</t>
  </si>
  <si>
    <t>完善农村基础设施建设:本项目是农文旅融合促进乡村振兴的综合体项目，项目规划总投资1600余万元，采取社区集体经济+乡村振兴衔接资金+沪滇协作资金的方式建设。
该项目投资90万元。其中：1.投资60万元用于道路硬化，长1298米、宽5.98米、厚0.1米。2.投资30万元用于民族村寨旅游提升，具体建设内容为：打造200亩特色观光农业，安装高稳产农田喷灌、滴管3600米。</t>
  </si>
  <si>
    <t>解决鱼洞社区2104户6623人（其中覆盖脱贫对象129户398人，三类监测对象35户102人，少数民族242人）出行、运输难问题，实现户均增加1000元以上。</t>
  </si>
  <si>
    <t>李祥权</t>
  </si>
  <si>
    <t>15368455474</t>
  </si>
  <si>
    <t>宝云街道华泥社区龙潭边1组道路建设</t>
  </si>
  <si>
    <t>华泥社区龙潭边1组</t>
  </si>
  <si>
    <t>1.路面硬化904.4平方米，20厘米厚C30商品混凝土，含土方开挖、路床整形压实、模板安装、磨面、薄膜覆盖保养、伸缩缝切割、沥青灌缝等；2.M10砂浆砌筑毛石挡墙205.18立方米，含土石方开挖回填；3.池塘防护设施82米,采用钢管焊接，高度1.2米,50*50方管；4.排水沟385.42米,沟净宽60，净高40厘米,C25混凝土，沟邦20厘米；5.DN600预制混凝土管涵25米。</t>
  </si>
  <si>
    <t>项目建设有利于改善项目区基础设施条件，解决了群众出行方便问题，有效解决产业销售运输困难问题，通过项目区基础设施建设的建设和进一步改善，将全面增加项目区群众农副产品附加值，增加脱贫群众收入。</t>
  </si>
  <si>
    <t>带动务工就业、增加收入</t>
  </si>
  <si>
    <t>林德能</t>
  </si>
  <si>
    <t>0874-5121427</t>
  </si>
  <si>
    <t>马路乡旁官地村村组道路建设</t>
  </si>
  <si>
    <t>对旁官地村丫口肉牛养殖场至毕黑落自然村岔路口1100米道路用C30混凝土进行宽3米，厚20厘米的道路硬化；</t>
  </si>
  <si>
    <t>项目建成后，有效改善涉及旁官地村、大坪村、马路村三个村委会沿途50余亩土地生产经营必须的交通条件，满足沿途老百姓土地生产经营基础设施需求</t>
  </si>
  <si>
    <t>1500余户4000余人。</t>
  </si>
  <si>
    <t>纸厂乡纸厂村道路硬化项目</t>
  </si>
  <si>
    <t>纸厂村</t>
  </si>
  <si>
    <t>1.硬化浦兴周家门口至三棵树村内道路，长674米，均宽3.5米，共2359平方米。2.硬化浦家湾湾至冯家门口，长302米，均宽3.5米，共1057平方米。3.硬化施秀春家门口至康家背后，长400米，均宽3.5米，共1400平方米。4.硬化坪子小河沟至大河沟长53米，均宽3.5米，共185.5平方米。</t>
  </si>
  <si>
    <t>通过项目建设，能有效解决村民出行难问题,受益群众174户，671人(其中脱贫户85户，241人，“三类检测对象”12户41人）</t>
  </si>
  <si>
    <t>火红乡勺冲角村中堰小组民族团结进步示范村建设</t>
  </si>
  <si>
    <t>勺冲角村</t>
  </si>
  <si>
    <t>1.硬化中梁子村内道路500米，路面宽度不低于2.5米，路面结构类型为20厘米厚水泥混凝土路面（弯拉强度4.0MPa）；2.硬化中堰小组入户路硬化1400米，路面均1.3米，10厘米厚C30商品砼硬化，含模板安装拆除、磨面、薄膜保养、伸缩缝切割、沥青灌缝等；3.硬化场地40平方米；4.三面光产业灌溉水沟1000米，规格40*40厘米；含土石方开挖、回填；5.新建小型公厕1座32平方米。</t>
  </si>
  <si>
    <t>通过项目的实施，解决68户258人行路难问题，其中覆盖三类监测对象3户11人、少数民族58人（壮族53人、彝族4人、苗族1人）；通过配套设施建设，减少农业生产成本中运输费用占比，实现了农业生产的低投入高产出，促使资源得到充分利用，受益农户增加收入。人居环境得到明显改善，使村民的幸福感、获得感、安全感不断提升。</t>
  </si>
  <si>
    <t>上村乡李子坪村通乡村路至天车箐道路硬化项目</t>
  </si>
  <si>
    <t>李子坪</t>
  </si>
  <si>
    <t>道路硬化3.02千米，路面宽度不低于3.5米；路面结构类型为20厘米厚水泥混凝土路面（弯拉强度4.0MPa）+10厘米厚砂砾调型层的水泥混凝土路面，每公里60万元补助。</t>
  </si>
  <si>
    <t>通过建设乡村路至天车箐道路硬化项目，可解决35户148人（其中监测户2户9人）行路难问题，改善农户生产生活条件。项目建成后产权归上村乡人民政府。</t>
  </si>
  <si>
    <t>朱朝文</t>
  </si>
  <si>
    <t>会泽县交通运输局(基础)</t>
  </si>
  <si>
    <t>大桥乡水磨村通小沟门至老水井道路硬化项目</t>
  </si>
  <si>
    <t>水磨村</t>
  </si>
  <si>
    <t>道路硬化0.886千米，路面宽度不低于3.5米；路面结构类型为20厘米厚水泥混凝土路面（弯拉强度4.0MPa）+10厘米厚砂砾调型层的水泥混凝土路面，每公里60万元补助。</t>
  </si>
  <si>
    <t>通过建设小沟门至老水井道路硬化项目，可解决59户212人（其中监测户10户28人）行路难问题，改善农户生产生活条件。项目建成后产权归大桥乡人民政府。</t>
  </si>
  <si>
    <t>朱学荣</t>
  </si>
  <si>
    <t>大桥乡水磨村通小沟门至李兴芳家门口道路硬化项目</t>
  </si>
  <si>
    <t>道路硬化0.315千米，路面宽度不低于3.5米；路面结构类型为20厘米厚水泥混凝土路面（弯拉强度4.0MPa）+10厘米厚砂砾调型层的水泥混凝土路面，每公里60万元补助。</t>
  </si>
  <si>
    <t>通过建设小沟门至李兴芳家门口道路硬化项目，可解决59户212人（其中监测户10户28人）行路难问题，改善农户生产生活条件。项目建成后产权归大桥乡人民政府。</t>
  </si>
  <si>
    <t>大桥乡水磨村通高家门口至小岔沟道路硬化项目</t>
  </si>
  <si>
    <t>道路硬化0.29千米，路面宽度不低于3.5米；路面结构类型为20厘米厚水泥混凝土路面（弯拉强度4.0MPa）+10厘米厚砂砾调型层的水泥混凝土路面，每公里60万元补助。</t>
  </si>
  <si>
    <t>通过建设高家门口至小岔沟道路硬化项目，可解决59户212人（其中监测户10户28人）行路难问题，改善农户生产生活条件。项目建成后产权归大桥乡人民政府。</t>
  </si>
  <si>
    <t>大桥乡水磨村通小岔路至李应奇家门口道路硬化项目</t>
  </si>
  <si>
    <t>道路硬化0.467千米，路面宽度不低于3.5米；路面结构类型为20厘米厚水泥混凝土路面（弯拉强度4.0MPa）+10厘米厚砂砾调型层的水泥混凝土路面，每公里60万元补助。</t>
  </si>
  <si>
    <t>通过建设小岔路至李应奇家门口道路硬化项目，可解决59户212人（其中监测户10户28人）行路难问题，改善农户生产生活条件。项目建成后产权归大桥乡人民政府。</t>
  </si>
  <si>
    <t>大桥乡水磨村通唐家河湾至大窝坡道路硬化项目</t>
  </si>
  <si>
    <t>道路硬化1.746千米，路面宽度不低于3.5米；路面结构类型为20厘米厚水泥混凝土路面（弯拉强度4.0MPa）+10厘米厚砂砾调型层的水泥混凝土路面，每公里60万元补助。</t>
  </si>
  <si>
    <t>通过建设唐家河湾至大窝坡道路硬化项目，可解决86户421人（其中监测户8户26人）行路难问题，改善农户生产生活条件。项目建成后产权归大桥乡人民政府。</t>
  </si>
  <si>
    <t>鲁纳乡狮子村通龙窝小组至上村乡闸塘村上麻地箐道路硬化项目</t>
  </si>
  <si>
    <t>狮子村</t>
  </si>
  <si>
    <t>道路硬化4.7千米，路面宽度不低于3.5米；路面结构类型为20厘米厚水泥混凝土路面（弯拉强度4.0MPa）+10厘米厚砂砾调型层的水泥混凝土路面，每公里60万元补助。</t>
  </si>
  <si>
    <t>通过建设龙窝小组至闸塘村上麻地箐道路硬化项目，可解决鲁纳乡狮子村和上村乡闸塘村123户447人（其中监测户12户42人）行路难问题，改善农户生产生活条件。项目建成后产权归鲁纳乡人民政府。</t>
  </si>
  <si>
    <t>矿山镇二台坡村通三道拐小组至盈江索桥道路硬化项目</t>
  </si>
  <si>
    <t>二台坡</t>
  </si>
  <si>
    <t>道路硬化2.26千米，路面宽度不低于3.5米；路面结构类型为20厘米厚水泥混凝土路面（弯拉强度4.0MPa）+10厘米厚砂砾调型层的水泥混凝土路面；安防2千米，每公里80万元补助。</t>
  </si>
  <si>
    <t>通过建设三道拐小组至盈江索桥道路硬化项目，可解决112户384人（其中监测户9户17人）行路难问题，改善农户生产生活条件。项目建成后产权归矿山镇人民政府。</t>
  </si>
  <si>
    <t>唐书春</t>
  </si>
  <si>
    <t>五星乡野猪冲村通苍蒲地至野猪冲4组道路硬化项目</t>
  </si>
  <si>
    <t>道路硬化3.2千米，路面宽度不低于3.5米；路面结构类型为20厘米厚水泥混凝土路面（弯拉强度4.0MPa）+10厘米厚砂砾调型层的水泥混凝土路面，每公里60万元补助。</t>
  </si>
  <si>
    <t>通过建设苍蒲地至野猪冲4组道路硬化项目，可解决188户560人（其中监测户4户21人）行路难问题，改善农户生产生活条件。项目建成后产权归五星乡人民政府。</t>
  </si>
  <si>
    <t>李宗鹏</t>
  </si>
  <si>
    <t>大井镇木厂村通村委会至王家村道路硬化项目</t>
  </si>
  <si>
    <t>木厂村</t>
  </si>
  <si>
    <t>道路硬化7.21千米，路面宽度不低于3.5米；路面结构类型为20厘米厚水泥混凝土路面（弯拉强度4.0MPa）+10厘米厚砂砾调型层的水泥混凝土路面，每公里60万元补助。</t>
  </si>
  <si>
    <t>通过建设村委会至王家村道路硬化项目，可解决204户679人（其中监测户11户28人）行路难问题，改善农户生产生活条件。项目建成后产权归大井镇人民政府。</t>
  </si>
  <si>
    <t>杜兴昌</t>
  </si>
  <si>
    <t>田坝乡白土村通白土村至驾车乡小水井村道路硬化项目</t>
  </si>
  <si>
    <t>白土村</t>
  </si>
  <si>
    <t>道路硬化6.8千米，路面宽度不低于3.5米；路面结构类型为20厘米厚水泥混凝土路面（弯拉强度4.0MPa）+10厘米厚砂砾调型层的水泥混凝土路面，安防4千米。</t>
  </si>
  <si>
    <t>通过建设田坝乡白土村至驾车乡小水井村道路硬化项目，可解决429户1625人（其中监测户11户58人）行路难问题，改善农户生产生活条件。项目建成后产权归田坝乡人民政府。</t>
  </si>
  <si>
    <t>张坤</t>
  </si>
  <si>
    <t>田坝乡鱼塘村至六车坪产业路改扩建项目</t>
  </si>
  <si>
    <t>加宽道路长650米，宽1米；路面修复300米；新建排水设施160米。</t>
  </si>
  <si>
    <t>道路硬化加宽改造，可解决田坝乡鱼塘村653户2576人（其中监测户26户110人）1500亩烤烟，300亩苦荞运输难问题。项目建成后产权归田坝乡人民政府。</t>
  </si>
  <si>
    <t>田坝乡白土村三岔河小组桥梁建设项目</t>
  </si>
  <si>
    <t>建设1跨16米钢筋混凝土现浇T形梁桥1座。</t>
  </si>
  <si>
    <t>通过桥梁建设，解决桥梁两岸尹武村、白土村等村委会1362户4476人（其中监测户31户124人）1000亩蔬菜、200亩烤烟、150亩魔芋等农产品运输难问题。项目建成后产权归田坝乡人民政府。</t>
  </si>
  <si>
    <t>待补镇汤德村康家沟小组桥梁建设项目</t>
  </si>
  <si>
    <t>汤德</t>
  </si>
  <si>
    <t>建设1跨13米钢筋混凝土空心板桥1座。</t>
  </si>
  <si>
    <t>通过建设康家沟小组桥梁建设项目，可解决32户126人（其中监测户4户9人）出行难、出行不安全的问题，改善农户生产生活条件。项目建成后产权归待补镇人民政府。</t>
  </si>
  <si>
    <t>杜龙俊</t>
  </si>
  <si>
    <t>会泽县金钟街道竹园村大坝口至取水口道路建设工程</t>
  </si>
  <si>
    <t>建设0.792千米沥青混凝土路面，其中：K0+000—K0+442.21段在原路面上铺筑5厘米厚AC-16中粒式沥青混凝土路面，均宽6.5米；K0+442.21—K0+792.089段10厘米厚级配碎石底基层+20厘米厚水泥稳定碎石基层+0.6厘米厚稀浆封层+5厘米厚AC-16中粒式沥青混凝土路面，均宽3.5米。安装波形护栏341米。</t>
  </si>
  <si>
    <t>项目建成后，为国家赛艇队高原训练基地提供基础设施服务，将有效促进乡村旅游，带动项目所在地281户1010人（其中三类监测对象43户152人）群众增收。项目止点位于会泽县城城乡供水取水点，方便取水点设施管理及抢修，为毛家村林区森林防火提供保障。项目建成后产权归金钟街道办事处。</t>
  </si>
  <si>
    <t>张鑫</t>
  </si>
  <si>
    <t>0874-5617158</t>
  </si>
  <si>
    <t>其他</t>
  </si>
  <si>
    <t>钟屏街道、以礼街道易地扶贫搬迁安置点新城片区消防设施设备改造项目</t>
  </si>
  <si>
    <t>需维修：消防给水及消火栓系统20套、喷淋系统20套、火灾自动报警系统20套、应急照明和疏散指示系统20套、排烟送风系统2套、灭火器箱122个、柴油发电机3台；送检：灭火器13302个、灭火器储瓶10个；购置：阻火包138200个、防火门闭门器251套、微型消防站21套、防火门门锁123套、防火门1个、防火卷帘7套、防火门充填砂浆187樘、防火卷帘控制器15套。</t>
  </si>
  <si>
    <t>通过对欣城佳苑、钱城佳苑、以礼佳苑三个小区共21个组团的建筑消防设施设备配置及消防力量建设，辐射建筑面积219万平方米、地下停车场面积17.1万平方米，保障安置点19643户居民8.2万人的生命财产安全。推动全面完成易地扶贫搬迁安置点新城片区消防安全隐患整治销号工作，进一步巩固脱贫攻坚成果，保障易地扶贫搬迁安置点新城片区消防安全，形成长效机制，避免出现安置点居民出现火灾“致贫、返贫”的情况。</t>
  </si>
  <si>
    <t>有效治理易地扶贫搬迁安置区新城片区消防风险隐患，服务易地扶贫搬迁安置点新城片区搬迁群众。</t>
  </si>
  <si>
    <t>会泽县消防救援大队</t>
  </si>
  <si>
    <t>王谷清</t>
  </si>
  <si>
    <t>会泽县娜姑镇白雾大团坡安置点基础设施建设项目</t>
  </si>
  <si>
    <t>新建300立方米蓄水池一座，DN200镀锌管铺设30米，DN150镀锌管铺设510米，DN150闸阀3个，DN150伸缩节3个，C25混凝土镇墩10立方米，C25混凝土支墩8立方米，雨污水管网PVC110管1400米，挡土墙支砌215立方米，C20混凝土沟渠浇筑350米，（0.4*0.5），路面破除830平方米，C30混凝土200厚路面恢复830平方米，土方开挖715立方米，土方回填415立方米，废渣外运466立方米。</t>
  </si>
  <si>
    <t>解决易地搬迁人口66户1281人（贫困对象115户399人）出行困难，提升安置点人居环境。</t>
  </si>
  <si>
    <t>解决366户1281人（贫困对象115户399人）经济作物灌溉用水，每亩预计增收200元。</t>
  </si>
  <si>
    <t>娜姑镇发基卡村委会一窝羊安置区基础配套设施建设项目</t>
  </si>
  <si>
    <t>发基卡</t>
  </si>
  <si>
    <t>道路硬化C30混凝土200厚约210平方米，砖砌挡土墙厚0.24米*高0.6米约75立方米，浆砌石挡土墙M7.5砂浆165立方米，路面铺贴78平方米。土方开挖715立方米，土方回填615立方米，废渣外运466立方米。</t>
  </si>
  <si>
    <t>解决易地搬迁人口95户189人，出行道路及提升安置点人居环境。</t>
  </si>
  <si>
    <t>无</t>
  </si>
  <si>
    <t>钟屏街道安置区鱼洞社区农村生活污水治理项目</t>
  </si>
  <si>
    <t>因地制宜，采用改厕、修建小型三格化粪池、大三格化粪池、资源化利用等方式实施农村生活污水治理；新建排污主管DN400（HDPE钢带增强纹波纹管）1000米，排污支管DN200（HDPE钢带增强纹波纹管）2000米，20套5立方米/天的三格化粪池，进行路面开挖及恢复，修建雨水沟三面光带盖板混凝土沟渠，其它等配套设施等附属工程。</t>
  </si>
  <si>
    <t>解决鱼洞社区第七村民小组271户806人(其中脱贫户9户32人，“三类监测对象”2户9人）污水排放治理问题，有效推进农村生活污水收集处理，补齐农村环境基础设施建设短板，提升人居环境。</t>
  </si>
  <si>
    <t>以礼街道安置区基础设施维修改造项目</t>
  </si>
  <si>
    <t>安置区路面修复3100平方米；更换、维修监控道闸系统112套；更换潜污泵50个，污水井盖14个，路灯修复101盏，楼顶风球98个。</t>
  </si>
  <si>
    <t>通过项目建设，有效补齐安置区基础设施短板，项目受益3726户15694人。</t>
  </si>
  <si>
    <t>以礼街道安置区公共设施维修项目</t>
  </si>
  <si>
    <t>对以礼佳苑河滨安置区、清水碾安置区239部电梯进行检测及电梯维保，电梯检测849.8元/部，电梯维保3600元/部/年；125试验300元/部/次，限速器校验150元/部/次。</t>
  </si>
  <si>
    <t>通过项目实施，有效解决安置区电梯安全问题；项目受益7298户31028人。</t>
  </si>
  <si>
    <t>钟屏街道安置区地基下沉及排污设施改造提升建设项目</t>
  </si>
  <si>
    <t>改造建设地基下沉116处（3803.4平方米）；维修井盖132个、雨污混排改管处理1260平方米。</t>
  </si>
  <si>
    <t>一、提高排污系统的收集、输送和处理效率，同时改善居民生活环境质量，减少环境污染。二、通过改造，解决居民关心的实际问题，减少异味，提高居民对居住环境的满意度和幸福感。三、夯实易地搬迁安置区双河、思源、木城、泽兴、红石岩等社区11512户公共服务设施。四、解决安置区安全问题。五、解决安置区群众48753人出行及生活问题。</t>
  </si>
  <si>
    <t>雨碌乡易地搬迁安置点消防设施建设项目</t>
  </si>
  <si>
    <t>雨碌村、小米村、阳山村、小石山</t>
  </si>
  <si>
    <t>雨碌村三墒地安置点消防设施，建设输水主管网1000米，分管网200米，地上消防栓8个；集镇安置点消防设施，建设输水分管网100米，地上消防栓5个。小米村胡家村安置点消防设施，建设输水主管网100米，分管网300米，地上消防栓8个；小田湾湾安置点消防设施，建设输水主管网1000米，分管网400米，地上消防栓12个；小石山安置点消防设施，建设输水主管网100米，分管网400米，地上消防栓12个，消防水池一个80立方米；阳山台地头安置点消防设施，建设输水主管网1000米，分管网1000米，地上消防栓30个，消防水池一个80立方米。</t>
  </si>
  <si>
    <t>该项目的建成，能有效提升消防救援能力，保障搬迁群众生命财产安全。保障5个安置点363户1260名搬迁群众的生命财产安全。</t>
  </si>
  <si>
    <t>安全生产</t>
  </si>
  <si>
    <t>大桥乡背风湾安置片区雨污排水系统建设项目</t>
  </si>
  <si>
    <t>在大桥乡大桥村背风湾集中安置点新建雨污分流，项目建设内容为：1.切缝，拆除路面1285平方米；2.开挖土方及回填1750立方米；3.污水管DN300，393米，清水管DN300，420米，分管pvc110，1100米；4.混凝土恢复C30，厚度20厘米1190平方米；5.混泥土井35座。</t>
  </si>
  <si>
    <t>通过项目的实施，有效解决159户256人的雨污分流，改善群众的生活困难。</t>
  </si>
  <si>
    <t>改善基础设施条件。</t>
  </si>
  <si>
    <t>159户256人</t>
  </si>
  <si>
    <t>上村乡易地扶贫搬迁集镇集中安置后续扶持项目</t>
  </si>
  <si>
    <t>上村村</t>
  </si>
  <si>
    <t>人工开挖沟槽400立方米、每立方米76元，粗砂回填垫层15厘米，60立方米，每立方米110元，300钢带管400米*每米260元，粗砂回填管沟304立方米，每立方米110元，C20混泥土垫层60立方米，每立方米450元，恢复8字砖400块，pvc管38米，拆除混泥土40平方米，恢复混泥土120平方米，总概算17.5万元。</t>
  </si>
  <si>
    <t>解决集镇安置点113户467人污水堵塞问题</t>
  </si>
  <si>
    <t>以礼街道以礼集中安置区基础设施建设项目</t>
  </si>
  <si>
    <t>维修安置区安防设施35处，单价400元，计划投资1.4万元；安装路灯40盏，每盏3500元，计划投资14万元元；维修60盏，每盏1600元，计划投资9.6万元。计划总投资25万元。</t>
  </si>
  <si>
    <t>项目实施后，先锋社区安置区基础设施条件将明显改善，共300户1170人受益，群众出行条件得到改善，人居环境不断提升。项目的实施让群众能共享社会发展成果，巩固拓展脱贫攻坚成果同乡村振兴工作得以群众支持，有利于提高群众的发展后劲和增进民族团结，村民的幸福感、获得感、安全感不断提升。</t>
  </si>
  <si>
    <t>大海乡小江村2025年农村污水治理项目</t>
  </si>
  <si>
    <t>小江村采用建设管道、大三格处理池、改厕、资源化利用方式实施农村生活污水治理。现已铺设主管800米，支管560米，分管420米，建设大三格2个，农村户厕改造45户。</t>
  </si>
  <si>
    <t>通过实施本项目，有效推进农村生活污水的治理，补齐农村环境基础设施建设短板，有效地巩固拓展脱贫攻坚成果，落实乡村振兴战略，提高项目区人居环境；改善项目区村民生活污水带来的环境污染问题，进一步提高项目区农村生活污水治理率。解决3个小组85户312人(其中脱贫户31户83人，“三类监测对象”10户40人）污水排放治理问题，提升人居环境。</t>
  </si>
  <si>
    <t>曲靖市生态环境局会泽分局</t>
  </si>
  <si>
    <t>大海乡泥德坪村2025年农村污水治理项目</t>
  </si>
  <si>
    <t>泥德坪村</t>
  </si>
  <si>
    <t>泥德坪村采用建设管道、大三格处理池、改厕、资源化利用方式实施农村生活污水治理。现已铺设主管700米，支管460米，分管200米，建设大三格1个，农村户厕改造30户。</t>
  </si>
  <si>
    <t>通过实施本项目，有效推进农村生活污水的治理，补齐农村环境基础设施建设短板，有效地巩固拓展脱贫攻坚成果，落实乡村振兴战略，提高项目区人居环境；改善项目区村民生活污水带来的环境污染问题，进一步提高项目区农村生活污水治理率。解决全村委会238户708人(其中脱贫户84户290人，“三类监测对象”17户36人）污水排放治理问题，提升人居环境。</t>
  </si>
  <si>
    <t>大井镇德白村2025年农村生活污水治理项目</t>
  </si>
  <si>
    <t>德白村</t>
  </si>
  <si>
    <t>因地制宜，采用修建小三格化粪池、资源化利用等方式实施农村生活污水治理。根据实际拟建新建1.5立方米三格化粪池375个。土方开挖1219.5平方米，混凝土拆除及新建279平方米；φ160UPVC管96米，φ110UPVC管2256米，φ75UPVC管273米。</t>
  </si>
  <si>
    <t>解决德白村616户1921人的污水收集治理工作，其中，脱贫户96户308人，三类监测对象21户50人，有效推进农村生活污水收集处理，补齐农村环境基础设施建设短板，提升人居环境。</t>
  </si>
  <si>
    <t>大井镇盐塘村2025年农村生活污水治理项目</t>
  </si>
  <si>
    <t>盐塘村</t>
  </si>
  <si>
    <t>因地制宜，采用修建小三格化粪池、资源化利用等方式实施农村生活污水治理。根据实际拟建新建1.5立方米三格化粪池425个。土方开挖1348.92平方米，混凝土拆除及新建329.4平方米；φ160UPVC管107米，φ110UPVC管2359米，φ75UPVC管237米。</t>
  </si>
  <si>
    <t>解决盐塘村878户2940人的污水收集治理工作，其中，脱贫户151户434人，三类监测对象34户92人，有效推进农村生活污水收集处理，补齐农村环境基础设施建设短板，提升人居环境。</t>
  </si>
  <si>
    <t>大井镇马鞍村2025年农村生活污水治理项目</t>
  </si>
  <si>
    <t>马鞍村</t>
  </si>
  <si>
    <t>因地制宜，采用修建小三格化粪池、资源化利用等方式实施农村生活污水治理。根据实际拟建新建1.5立方米三格化粪池415个。土方开挖1379.75平方米，混凝土拆除及新建279平方米；φ160UPVC管136米，φ110UPVC管2739米，φ75UPVC管258米。</t>
  </si>
  <si>
    <t>解决马鞍村866户2694人的污水收集治理工作，其中，脱贫户82户260人，三类监测对象22户74人，有效推进农村生活污水收集处理，补齐农村环境基础设施建设短板，提升人居环境。</t>
  </si>
  <si>
    <t>大井镇木厂村2025年农村生活污水治理项目</t>
  </si>
  <si>
    <t>因地制宜，采用修建小三格化粪池、资源化利用等方式实施农村生活污水治理。根据实际拟建新建1.5立方米三格化粪池365个。土方开挖1076.26平方米，混凝土拆除及新建308.25平方米；φ160UPVC管97米，φ110UPVC管1416米，φ75UPVC管130米。</t>
  </si>
  <si>
    <t>解决木厂村376户1227人的污水收集治理工作，其中，脱贫户95户360人，三类监测对象20户68人，有效推进农村生活污水收集处理，补齐农村环境基础设施建设短板，提升人居环境。</t>
  </si>
  <si>
    <t>大桥乡磨盘卡村2025年农村环境整治项目</t>
  </si>
  <si>
    <t>磨盘卡村委会</t>
  </si>
  <si>
    <t>因地制宜，在大桥乡磨盘卡村新建3立方米三格化粪池300座；DN110UPVC入户管5923米。对农村生活污水及畜禽粪污进行收集处理后还田还耕。</t>
  </si>
  <si>
    <t>解决8个组656户2003人(其中脱贫户120户329人，脱贫不稳定户1户4人，边缘易致贫户11户48人）污水排放治理问题，有效推进农村生活污水收集处理，补齐农村环境基础设施建设短板，提升人居环境。</t>
  </si>
  <si>
    <t>大桥乡杨梅山村2025年农村环境整治项目</t>
  </si>
  <si>
    <t>杨梅山村委会</t>
  </si>
  <si>
    <t>因地制宜，在大桥乡杨梅山村新建2.5立方米三格化粪池310座；土方开挖3720立方米；土方回填1860立方米；DN110UPVC入户管5863米。对农村生活污水及畜禽粪污进行收集处理后还田还耕。</t>
  </si>
  <si>
    <t>解决19个组1476户4869人(其中脱贫户325户1105人，脱贫不稳定户13户36人，边缘易致贫户26户106人，突发严重困难户2户11人）污水排放治理问题，有效推进农村生活污水收集处理，补齐农村环境基础设施建设短板，提升人居环境。</t>
  </si>
  <si>
    <t>大桥乡八家村2025年农村环境整治项目</t>
  </si>
  <si>
    <t>八家村村委会</t>
  </si>
  <si>
    <t>因地制宜，在大桥乡八家村新建2立方米三格化粪池300座；土方开挖3600立方米；土方回填1800立方米；DN110UPVC入户管5980米。对农村生活污水及畜禽粪污进行收集处理后还田还耕。</t>
  </si>
  <si>
    <t>解决7个组654户2058人(其中脱贫户119户389人，脱贫不稳定户11户39人，边缘易致贫户3户8人，突发严重困难户2户6人）污水排放治理问题，有效推进农村生活污水收集处理，补齐农村环境基础设施建设短板，提升人居环境。</t>
  </si>
  <si>
    <t>大桥乡李家湾村2025年农村环境整治项目</t>
  </si>
  <si>
    <t>李家湾村委会</t>
  </si>
  <si>
    <t>因地制宜，在大桥乡李家湾村新建2立方米三格化粪池300座；土方开挖3600立方米；土方回填1800立方米；DN110UPVC入户管5980米。对农村生活污水及畜禽粪污进行收集处理后还田还耕。</t>
  </si>
  <si>
    <t>解决8个组462户1525人(其中脱贫户57户214人，脱贫不稳定户0户0人，边缘易致贫户7户22人，突发严重困难户2户6人）污水排放治理问题，有效推进农村生活污水收集处理，补齐农村环境基础设施建设短板，提升人居环境。</t>
  </si>
  <si>
    <t>大桥乡水磨村2025年农村环境整治项目</t>
  </si>
  <si>
    <t>水磨村村委会</t>
  </si>
  <si>
    <t>因地制宜，在大桥乡水磨村新建3立方米三格化粪池305座；DN110UPVC入户管5649米。对农村生活污水及畜禽粪污进行收集处理后还田还耕。</t>
  </si>
  <si>
    <t>解决7个组455户1519人(其中脱贫户68户211人，脱贫不稳定户5户15人，边缘易致贫户11户35人，突发严重困难户0户0人）污水排放治理问题，有效推进农村生活污水收集处理，补齐农村环境基础设施建设短板，提升人居环境。</t>
  </si>
  <si>
    <t>大桥乡地德卡村2025年农村环境整治项目</t>
  </si>
  <si>
    <t>地德卡村委会</t>
  </si>
  <si>
    <t>因地制宜，在大桥乡地德卡村新建3立方米三格化粪池315座；土方开挖2694.36立方米；土方回填1749.36立方米；DN110UPVC入户管5804米。对农村生活污水及畜禽粪污进行收集处理后还田还耕。</t>
  </si>
  <si>
    <t>解决20个组1386户4509人(其中脱贫户282户1027人，脱贫不稳定户9户36人，边缘易致贫户55户191人，突发严重困难户1户3人）污水排放治理问题，有效推进农村生活污水收集处理，补齐农村环境基础设施建设短板，提升人居环境。</t>
  </si>
  <si>
    <t>待补镇新发村2025年农村生活污水治理项目</t>
  </si>
  <si>
    <t>新发村委会</t>
  </si>
  <si>
    <t>新建PVC-U排水管(ф75)1081.5米、PVC-U排水管(φ110)1545.2米、PVC-U排水管(中160)211米、PVC-U排水管(ф200)1390米;大三格30米砖砌化类池2座;小三格1.5米塑料化粪池50座，沉污池1座，路面开挖锯缝,含土石方开挖回填。</t>
  </si>
  <si>
    <t>解决102户407人(其中脱贫户42户131人，“三类监测对象”7户30人）污水排放治理问题，有效推进农村生活污水收集处理，补齐农村环境基础设施建设短板，提升人居环境。</t>
  </si>
  <si>
    <t>待补镇汤德村2025年农村生活污水治理项目</t>
  </si>
  <si>
    <t>新建PVC-U排水管(Ф75)1160米、PVC-U排水管(φ110)1913米、PVC-U排水管(中160)443米、PVC-U排水管(ф200)348米;大三格30米砖砌化类池3座;小三格1.5米塑料化粪池20座，沉污池30座，DN400预制管18米，路面开挖锯缝,含土石方开挖回填。</t>
  </si>
  <si>
    <t>解决91户326人(其中脱贫户37户117人，“三类监测对象”6户27人）污水排放治理问题，有效推进农村生活污水收集处理，补齐农村环境基础设施建设短板，提升人居环境。</t>
  </si>
  <si>
    <t>古城街道尚德村2025年农村生活污水治理项目</t>
  </si>
  <si>
    <t>尚德村</t>
  </si>
  <si>
    <t>挖沟槽土方200米，挖基坑土方150立方米，安装1.5立方米小三格118个，2立方米小三格80个，10立方米大三格1个，6立方米大三格2个，HDPE双壁波纹 管715米,混凝土路面切除与恢复80米，DN160UPVC接户收集管410米， DN110UPVC接户收集管1439米，砖砌收集井/池30立方米，原土回填70立方米， 余方弃置290立方米。</t>
  </si>
  <si>
    <t>解决8组856户3054人(其中脱贫户377户1504人，“三类监测对象”107户395人）污水排放治理问题，有效推进农村生活污水收集处理，补齐农村环境基础设施建设短板，提升人居环境。</t>
  </si>
  <si>
    <t>代兴</t>
  </si>
  <si>
    <t>15924885360</t>
  </si>
  <si>
    <t>火红乡罗布邑村2025年农村生活污水治理项目</t>
  </si>
  <si>
    <t>罗布邑村委会</t>
  </si>
  <si>
    <t>在罗布邑村完成污水管道PVC塑料φ110PVC入户管2800米，φ160PVC入户管800米建设；新建塑形1.5立方米三格化粪池386座；混泥土拆除及恢复95立方米；修建石挡土墙30立方米；砼预制版安装186块。</t>
  </si>
  <si>
    <t>通过实施本项目，解决9个小组361户，其中脱贫户120户，412人，“三类监测对象”30户112人的农村生活污水的治理问题，补齐农村环境基础设施建设短板，有效地巩固拓展脱贫攻坚成果，落实乡村振兴战略，提高项目区人居环境；改善项目区村民生活污水带来的环境污染问题，进一步提高项目区农村生活污水治理率。</t>
  </si>
  <si>
    <t>火红乡勺冲角村2025年农村生活污水治理项目</t>
  </si>
  <si>
    <t>勺冲角村委会</t>
  </si>
  <si>
    <t>在勺冲角村村完成建设污水管道夏宝塑胶PVC塑料管φ160铺设816米，夏宝塑胶PVC塑料管φ110收集管2881米；建设湘顺源品牌玻璃钢化肥池4立方米1座、2立方米84座、1.5立方米8座；修筑实心砖墙24.81立方米，石挡土墙11.42立方米，空心砖墙81.79平方米；砼预制板安装186块；墙面抹灰1224.17平方米瓦面铺设96平方米；混凝土拆除及恢复46.08立方米。</t>
  </si>
  <si>
    <t>通过实施本项目，解决11个小组369户，其中脱贫户96户，332人，三类监测对象30户112人的农村生活污水问题，补齐农村环境基础设施建设短板，有效地巩固拓展脱贫攻坚成果，落实乡村振兴战略，提高项目区人居环境；改善项目区村民生活污水带来的环境污染问题，进一步提高项目区农村生活污水治理率。</t>
  </si>
  <si>
    <t>火红乡耳子山村2025年农村生活污水治理项目</t>
  </si>
  <si>
    <t>耳子山村委会</t>
  </si>
  <si>
    <t>在耳子山村完成污水管道夏宝塑胶PVC塑料管φ160铺设600米，夏宝塑胶PVC塑料管φ110收集管1900米建设，新建设湘顺源品牌玻璃钢化肥池2立方米11座、1.5立方米157座；修筑实心砖墙37.6立方米，石挡土墙24.5立方米；砼预制板安装196块；混凝土拆除及恢复30立方米。</t>
  </si>
  <si>
    <t>通过实施本项目，解决18个小组712户，其中脱贫户256户，896人，“三类监测对象”65户236人的农村生活污水的治理问题，补齐农村环境基础设施建设短板，有效的巩固拓展脱贫攻坚成果，落实乡村振兴战略，提高项目区人居环境；改善项目区村民生活污水带来的环境污染问题，进一步提高项目区农村生活污水治理率。</t>
  </si>
  <si>
    <t>金钟街道三家塘村2025年农村生活污水治理项目</t>
  </si>
  <si>
    <t>三家塘</t>
  </si>
  <si>
    <t>新安装DN75PVC管道120米、DN110PVC管道330米、DN200双壁波纹管220米、DN300双壁波纹管280米，建设Φ800污水检查井14座及配套设施，新建30立方米大三格污水处理池两个，新建30立方米生态湿地两处等。</t>
  </si>
  <si>
    <t>解决三家塘3组179户562人(其中脱贫户12户34人，“三类监测对象”0户0人）污水排放治理问题，有效推进农村生活污水收集处理，补齐农村环境基础设施建设短板，提升人居环境。</t>
  </si>
  <si>
    <t>矿山镇河湾子村2025年农村生活污水治理项目</t>
  </si>
  <si>
    <t>河湾子</t>
  </si>
  <si>
    <t>河湾子村，因地制宜，采用无动力排污（利用现有高程差条件），新建10立方米模压玻璃钢三格化粪池2个，新建小2立方米模压玻璃钢三格化粪池297个，土方开挖604.1立方米；破除及恢复混凝土路面100平方米，铺设Φ200波纹管520米，铺设DN110UPVC管3320米。</t>
  </si>
  <si>
    <t>解决河湾子村委会马桑树、田边、黄家坪子、台子上、大村子、大脑包，河湾子小组173户570人(其中脱贫户110户403人，“三类监测对象”7户22人）污水排放治理问题，有效推进农村生活污水收集处理，补齐农村环境基础设施建设短板，提升人居环境。</t>
  </si>
  <si>
    <t>王飞</t>
  </si>
  <si>
    <t>矿山镇二台坡村2025年农村生活污水治理项目</t>
  </si>
  <si>
    <t>二台坡村</t>
  </si>
  <si>
    <t>二台坡村，因地制宜，采用无动力排污（利用现有高程差条件），根据实际拟建新建10立方米模压玻璃钢三格化粪池6个，小2立方米模压玻璃钢三格化粪池226个，土方开挖632.4立方米；破除及恢复混凝土路面100平方米，铺设Φ200波纹管1560米，铺设DN110UPVC管2260米。</t>
  </si>
  <si>
    <t>解决二台坡村委会白泥井，大水井，包谷山，安家坪子，台子上，上长箐，二台坡，小竹箐，三道拐小组481户1381人(其中脱贫户283户865人，“三类监测对象”22户73人）污水排放治理问题，有效推进农村生活污水收集处理，补齐农村环境基础设施建设短板，提升人居环境。</t>
  </si>
  <si>
    <t>马路乡水口村2025年农村污水治理项目</t>
  </si>
  <si>
    <t>水口村</t>
  </si>
  <si>
    <t>因地制宜，采用小型三格化粪池、大型三格化粪池、资源化利用等方式实施农村生活污水治理。新建污水管道铺设1400米，新建“小型三格化粪池”(2*1.5*1)152个，大型三格化粪池(5*2*2)9个。</t>
  </si>
  <si>
    <t>解决6个小组534户1648人(其中脱贫户257户1107人，“三类监测对象”43户155人）污水排放治理问题，有效推进农村生活污水收集处理，补齐农村环境基础设施建设短板，提升人居环境。</t>
  </si>
  <si>
    <t>吴明辉</t>
  </si>
  <si>
    <t>马路乡弯寨村2025年农村污水治理项目</t>
  </si>
  <si>
    <t>弯寨村</t>
  </si>
  <si>
    <t>因地制宜，采用小型三格化粪池、大型三格化粪池、资源化利用等方式实施农村生活污水治理。新建污水管道铺设2902米，新建“小型三格化粪池”(2*1.5*1)232个，大型三格化粪池(5*2*2)3个。</t>
  </si>
  <si>
    <t>解决10个小组488户2012人(其中脱贫户173户1188人，“三类监测对象”14户52人）污水排放治理问题，有效推进农村生活污水收集处理，补齐农村环境基础设施建设短板，提升人居环境。</t>
  </si>
  <si>
    <t>马路乡大坪村2025年农村污水治理项目</t>
  </si>
  <si>
    <t>因地制宜，采用小型三格化粪池、大型三格化粪池、资源化利用等方式实施农村生活污水治理。新建污水管道铺设1000米，新建“小型三格化粪池”(2*1.5*1)240个，大型三格化粪池(5*2*2)1个。</t>
  </si>
  <si>
    <t>解决9个小组287户1221人(其中脱贫户183户804人，“三类监测对象”27户135人）污水排放治理问题，有效推进农村生活污水收集处理，补齐农村环境基础设施建设短板，提升人居环境。</t>
  </si>
  <si>
    <t>马路乡尖山村2025年农村污水治理项目</t>
  </si>
  <si>
    <t>因地制宜，采用小型三格化粪池、大型三格化粪池、资源化利用等方式实施农村生活污水治理。新建污水管道铺设1406.3米，新建“小型三格化粪池”(2*1.5*1)119个，大型三格化粪池(5*2*2)5个。</t>
  </si>
  <si>
    <t>解决8个小组510户1762人(其中脱贫户215户906人，“三类监测对象”29户113人）污水排放治理问题，有效推进农村生活污水收集处理，补齐农村环境基础设施建设短板，提升人居环境。</t>
  </si>
  <si>
    <t>上村乡自扎村2025年农村生活污水治理项目</t>
  </si>
  <si>
    <t>自扎村委会</t>
  </si>
  <si>
    <t>新建DN200钢带增强双壁波纹425.25米,DN110入户管462.25米,小三格1.5立方米塑料化粪池64座，大三格15立方米玻璃钢化粪池1座，φ700砖砌检查井9座，沉污池4座，DN200波纹管C20混凝土包管27.86立方米，路面开挖锯缝,含土石方开挖回填。排水沟长70米、沟净宽40厘米，净高40厘米,沟邦20厘米,采用C20混凝土浇筑。</t>
  </si>
  <si>
    <t>解决64户256人.项目实施后自扎村委会人居环境得到提升，农村生活污水得到有效治理，补齐农村环境基础设施建设短板，可实现污水收集治理，生活污水治理率达标。</t>
  </si>
  <si>
    <t>孔建</t>
  </si>
  <si>
    <t>19187424929</t>
  </si>
  <si>
    <t>上村乡革黑村2025年农村生活污水治理项目</t>
  </si>
  <si>
    <t>革黑村委会</t>
  </si>
  <si>
    <t>新建DN200钢带增强双壁波纹252米,DN110入户管1263.65米,小三格1.5立方米塑料化粪池18座，小三格2立方米塑料化粪池96座，小三格3立方米塑料化粪池56座，大三格15立方米玻璃钢化粪池1座，φ700砖砌检查井16座，沉污池8座，DN200波纹管C20混凝土包管11.36立方米，路面开挖锯缝,含土石方开挖回填。排水沟长120米、沟净宽40厘米，净高40厘米,沟邦20厘米,采用C20混凝土浇筑。</t>
  </si>
  <si>
    <t>解决170户425人.项目实施后革黑村委会人居环境得到提升，农村生活污水得到有效治理，补齐农村环境基础设施建设短板，可实现污水收集治理，生活污水治理率达标。</t>
  </si>
  <si>
    <t>上村乡大河村2025年农村生活污水治理项目</t>
  </si>
  <si>
    <t>大河村委会</t>
  </si>
  <si>
    <t>新建DN200钢带增强双壁波纹646米,DN110入户管1518.23米,小三格1.5立方米塑料化粪池28座，小三格2立方米塑料化粪池151座，φ700砖砌检查井11座，沉污池5座，DN200波纹管C20混凝土包管53.75立方米，路面开挖锯缝,含土石方开挖回填。</t>
  </si>
  <si>
    <t>解决179户789人.项目实施后大河村委会人居环境得到提升，农村生活污水得到有效治理，补齐农村环境基础设施建设短板，可实现污水收集治理，生活污水治理率达标。</t>
  </si>
  <si>
    <t>田坝乡金槽村2025年农村生活污水治理项目</t>
  </si>
  <si>
    <t>金槽村</t>
  </si>
  <si>
    <t>金槽村因地制宜，建1.5立方米三格化粪池145座，2立方米三格化粪池64座，入户管PVCdn110管道2090米。入户管PE110管道1650米，0.4米*0.4米*0.2米砖砌收集池69个。</t>
  </si>
  <si>
    <t>解决6个村民小组209户856人(其中三类监测对象16户70人）污水排放治理问题，有效推进农村生活污水收集处理，补齐农村环境基础设施建设短板，提升人居环境。</t>
  </si>
  <si>
    <t>新街乡哈卡村2025年农村生活污水治理项目</t>
  </si>
  <si>
    <t>哈卡村</t>
  </si>
  <si>
    <t>采用“大、小三格”化粪池实施农村生活污水治理，新建2立方米成品小三格54个，新建大三格3个（其中：五组20立方米1个，六组20立方米1个，八、九组50立方米1个）。安装DN300HDPE双壁波纹管2083米，DN200PVC污水管道1000米，DN110PVC污水管道1000米，pe塑料检查井20座，土方开挖785立方米，土方回填400立方米。土方二次搬运70立方米，破除及恢复路面140平方米。项目实施后预计日收集污水60.3立方米，尾水还田资源化利用。</t>
  </si>
  <si>
    <t>解决全村14个组1372户4449人(其中脱贫户155户603人，“三类监测对象”45户198人）污水排放治理问题，有效推进农村生活污水收集处理，补齐农村环境基础设施建设短板，提升人居环境。</t>
  </si>
  <si>
    <t>新街乡龙潭村2025年农村生活污水治理项目</t>
  </si>
  <si>
    <t>采用小三格化粪池实施农村生活污水治理，新建1.5立方米砖砌化粪池20个，安装2立方米成品小三格133个，新建DN200PVC污水管道287.2米，DN110PVC污水管道2907米，混凝土地坪438.9平方米，土方开挖526.9立方米，土方回填183立方米。垃圾桶50个、拆除垃圾池30立方米、垃圾外运30立方米、人工拆除及恢复混凝土地坪（破除及恢复路面）35平方米、开孔472个、现浇构件钢筋0.2吨。项目实施后预计日收集污水32.4立方米，尾水还田资源化利用。</t>
  </si>
  <si>
    <t>解决全村14个组1201户3978人(其中脱贫户174户729人，“三类监测对象”55户222人）污水排放治理问题，有效推进农村生活污水收集处理，补齐农村环境基础设施建设短板，提升人居环境。</t>
  </si>
  <si>
    <t>者海镇油房村2025年农村生活污水治理项目</t>
  </si>
  <si>
    <t>油房村</t>
  </si>
  <si>
    <t>新建φ110 UPVC入户管1200米；安装DN300波纹管300米；新建15立方米/d厌氧池1座；新建格栅井1座；新建检查井及井盖10个；安装pe1.5 立方米三格化粪池145个；挖沟槽土方425立方米；机制砂回填44.6立方米；回填土550立方米；碎石垫层63.64平方米；混凝土路面恢复220平方米；混凝土路面破除及清理120平方米；混凝土浇筑水沟125米。</t>
  </si>
  <si>
    <t>项目建成后，有利于解决者海镇油房村村委会受益农户782户2620人（其中脱贫户及三类检测对象421户1612人）的污水排放治理难题，有效推进农村生活污水收集处理，补齐农村环境基础设施建设短板，提升人居环境。</t>
  </si>
  <si>
    <t>雨碌乡马桑坝村2025年农村生活污水治理项目</t>
  </si>
  <si>
    <t>马桑坝村</t>
  </si>
  <si>
    <t>完成污水管道钢带波纹管DN200铺设1248米，PVC管DN110接户收集管2053米，在马桑坝村建设“3立方米小型三格化粪池”142个，6立方米三格化粪池1个，12立方米三格化粪池8个，,31个户收集池的方式实施农村生活污水治理。</t>
  </si>
  <si>
    <t>解决1、2、3、4、5、6组453户1518人(其中脱贫户92户348人，“三类监测对象”9户28人）污水排放治理问题，有效推进农村生活污水收集处理，补齐农村环境基础设施建设短板，提升人居环境。</t>
  </si>
  <si>
    <t>15187831988</t>
  </si>
  <si>
    <t>迤车镇店子村牛栏江生态敏感区农村生活污水治理项目</t>
  </si>
  <si>
    <t>店子村</t>
  </si>
  <si>
    <t>采取小三格化粪池实施农村生活污水治理，安装2立方米成品小三格化粪池302个，铺设DN110PVC管3473米，土方开挖664.4立方米，土方回填60.4立方米。项目实施后预计日收集污水48立方米，尾水还田资源化利用。</t>
  </si>
  <si>
    <t>解决1、2、3、4、5、6组518户1814人(其中脱贫户71户316人，“三类监测对象”10户37人）污水排放治理问题，有效推进农村生活污水收集处理，补齐农村环境基础设施建设短板，提升人居环境。</t>
  </si>
  <si>
    <t>宝云街道头塘村3、4、5组污水治理项目</t>
  </si>
  <si>
    <t>头塘村</t>
  </si>
  <si>
    <t>排污主管DN400（HDPE钢带增强纹波纹管）708米，排污主管DN300（HDPE钢带增强纹波纹管）1689米，出户污水管（φ160UPVC）2900米，沉泥井、检查井（φ1000）47座，沉泥井、检查井（φ700）76座，砖砌小方井（600*600）56座，混凝土路面破除及恢复3200平方米，20立方米玻璃钢化粪池(成品）6个、30立方米玻璃钢化粪池(成品）6个，一体化污水处理设备（120立方米/日）（含格栅渠、调节池、污泥池、排放渠、一体化设备、处理站周边围栏、太阳能供电系统、展示牌、管道沟、工艺管线等）1套。</t>
  </si>
  <si>
    <t>解决3、4、5组686户1996人(其中脱贫户183户698人，“三类监测对象”12户28人）污水排放治理问题，有效推进农村生活污水收集处理，补齐农村环境基础设施建设短板，提升人居环境。</t>
  </si>
  <si>
    <t>脱贫不稳定户、边缘易致贫户、其他农村低收入群体105户，383人。</t>
  </si>
  <si>
    <t>13408706586</t>
  </si>
  <si>
    <t>新街乡老村村委会2025年农村生活污水治理项目</t>
  </si>
  <si>
    <t>老村村委会</t>
  </si>
  <si>
    <t>采取小三格化粪池实施农村生活污水治理，安装2立方米成品小三格化粪池100个，3立方米成品小三格化粪池120个，铺设DN110PVC管2530米，土方开挖616立方米，土方回填56立方米。项目实施后预计日收集污水27立方米，尾水还田资源化利用。</t>
  </si>
  <si>
    <t>解决全村8个村民小组475户1856人(其中脱贫户120户494人，“三类监测对象”12户55人）污水排放治理问题，有效推进农村生活污水收集处理，补齐农村环境基础设施建设短板，提升人居环境。</t>
  </si>
  <si>
    <t>13988998197</t>
  </si>
  <si>
    <t>新街乡瓦岗村委会2025年农村生活污水治理项目</t>
  </si>
  <si>
    <t>瓦岗村委会</t>
  </si>
  <si>
    <t>采取小三格化粪池实施农村生活污水治理，安装2立方米成品三格化粪池50个，3立方米三格成品化粪池126个（其中：一组21个、二组67个、三组42个、四组12个，五组19个，六组15个）。铺设DN110PVC管2024米，土方开挖525.8立方米，土方回填47.8立方米。项目实施后预计日收集污水30立方米，尾水还田资源化利用。</t>
  </si>
  <si>
    <t>新街乡以濯村委会2025年农村生活污水治理项目</t>
  </si>
  <si>
    <t>以濯村</t>
  </si>
  <si>
    <t>新街乡袁家村村委会2025年农村生活污水治理项目</t>
  </si>
  <si>
    <t>袁家村村委会</t>
  </si>
  <si>
    <t>采取小三格化粪池实施农村生活污水治理，新建2立方米成品小三格化粪池290个，铺设DN110PVC管3335米，土方开挖638立方米，土方回填58立方米，项目实施后预计日收集污水48立方米，尾水还田资源化利用。</t>
  </si>
  <si>
    <t>解决7个村民小组430户1621人(其中脱贫户115户477人，“三类监测对象”25户86人）污水排放治理问题，有效推进农村生活污水收集处理，补齐农村环境基础设施建设短板，提升人居环境。</t>
  </si>
  <si>
    <t>以礼街道先锋社区生活污水治理项目</t>
  </si>
  <si>
    <t>安装DN300HDPE双壁波纹管300米，入户支管（DN160U-PVC）1000米。</t>
  </si>
  <si>
    <t>解决先锋社区5组20户58人(其中脱贫户2户7人，“三类监测对象”1户2人）污水排放治理问题，有效推进农村生活污水收集处理，补齐农村环境基础设施建设短板，提升人居环境。</t>
  </si>
  <si>
    <t>以礼街道以礼社区农村生活污水治理项目</t>
  </si>
  <si>
    <t>以礼社区</t>
  </si>
  <si>
    <t>大成高中至七孔桥污水管网安装DN600毫米4179米，DN400毫米3752米，DN300毫米1548米。路面恢复5168米17180.6平方米。</t>
  </si>
  <si>
    <t>解决以礼社区3、4、5小组424户1452人(其中脱贫户43户145人，“三类监测对象”4户10人）污水排放治理问题，有效推进农村生活污水收集处理，补齐农村环境基础设施建设短板，提升人居环境。</t>
  </si>
  <si>
    <t>鲁纳乡朝阳村2025年农村生活污水治理项目</t>
  </si>
  <si>
    <t>本项目根据朝阳村实际拟新建2立方米三格化粪池295个；φ110UPVC入户管3000米；φ75UPVC排气管720米。对污水收集处理后还田利用。</t>
  </si>
  <si>
    <t>解决朝阳村9个小组639户2135人（脱贫户77户274人，三类监测对象29户113人）污水排放治理问题，有效推进农村生活污水收集处理，补齐农村环境基础设施建设短板，提升人居环境。</t>
  </si>
  <si>
    <t>上村乡罩子河2025年综合治理项目</t>
  </si>
  <si>
    <t>罩子河上村段</t>
  </si>
  <si>
    <t>河道清淤整治：对罩子河小龙潭至上村小学段共4千米的河道淤泥进行清理整治；建拦砂坝两座，拦河坝两座。</t>
  </si>
  <si>
    <t>解决集镇污水排放治理问题，有效推进农村生活污水收集处理，补齐农村环境基础设施建设短板，提升人居环境，受益2987人。</t>
  </si>
  <si>
    <t>18725485666</t>
  </si>
  <si>
    <t>田坝乡多着村2025年农村生活污水治理项目</t>
  </si>
  <si>
    <t>多着村</t>
  </si>
  <si>
    <t>多着村因地制宜，建1.5立方米三格化粪池464座，入户管PVCdn110管道4640米。</t>
  </si>
  <si>
    <t>解决15个村民小组464户1622人(其中三类监测对象16户70人）污水排放治理问题，有效推进农村生活污水收集处理，补齐农村环境基础设施建设短板，提升人居环境。</t>
  </si>
  <si>
    <t>田坝乡田坝村2025年农村生活污水治理项目</t>
  </si>
  <si>
    <t>田坝村</t>
  </si>
  <si>
    <t>田坝村因地制宜，建1.5立方米三格化粪池227座，2立方米三格化粪池102座，3立方米三格化粪池2座，入户管PVCdn110管道3310米。</t>
  </si>
  <si>
    <t>解决6个村民小组331户1549人(其中三类监测对象21户91人）污水排放治理问题，有效推进农村生活污水收集处理，补齐农村环境基础设施建设短板，提升人居环境。</t>
  </si>
  <si>
    <t>田坝乡板坡村2025年农村生活污水治理项目</t>
  </si>
  <si>
    <t>板坡村因地制宜，建1.5立方米三格化粪池360座，2立方米三格化粪池55座，入户管PVCdn110管道4150米。</t>
  </si>
  <si>
    <t>解决7个村民小组415户1651人(其中三类监测对象36户126人）污水排放治理问题，有效推进农村生活污水收集处理，补齐农村环境基础设施建设短板，提升人居环境。</t>
  </si>
  <si>
    <t>田坝乡漆树村2025年农村生活污水治理项目</t>
  </si>
  <si>
    <t>漆树村</t>
  </si>
  <si>
    <t>漆树村因地制宜，建1.5立方米三格化粪池96座，2立方米三格化粪池47座，3立方米三格化粪池1座，入户管PVCdn110管道1440米。</t>
  </si>
  <si>
    <t>解决7个村民小组144户672人(其中三类监测对象9户28人）污水排放治理问题，有效推进农村生活污水收集处理，补齐农村环境基础设施建设短板，提升人居环境。</t>
  </si>
  <si>
    <t>田坝乡海山村2025年农村生活污水治理项目</t>
  </si>
  <si>
    <t>海山村因地制宜，建1.5立方米三格化粪池184座，2立方米三格化粪池36座，入户管PVCdn110管道2200米。</t>
  </si>
  <si>
    <t>解决6个村民小组220户810人(其中三类监测对象12户747人）污水排放治理问题，有效推进农村生活污水收集处理，补齐农村环境基础设施建设短板，提升人居环境。</t>
  </si>
  <si>
    <t>迤车镇中寨村农村生活污水治理项目</t>
  </si>
  <si>
    <t>1.污水管网铺设，铺设PE200排污主管5000米，PE110入户排污分管7500米；2.容积30立方米砖混大型三格化粪池6个，5立方米砖混格化粪池26个，成品2立方米小型三格化粪池160个；3.213国道线边沟盖板2770米；4.道路硬化2800平方米；4.素混凝土排水沟800米；5.浆砌石挡墙180立方米。</t>
  </si>
  <si>
    <t>解决全村18村民小组1924户6606人(其中脱贫户308户1143人，“三类监测对象”60户210人）污水排放治理问题，有效推进农村生活污水收集处理，补齐农村环境基础设施建设短板，提升人居环境。</t>
  </si>
  <si>
    <t>金钟街道三家塘村2025年“千万工程”示范村建设项目</t>
  </si>
  <si>
    <t>在金钟街道三家塘村2、3组实施人居环境提升整治建设项目，建设内容：
1.村内道路维修长约280米，约700平方米，投资概算10.5万元；2.新建小型污水前置池50个，检查井130座，污水收集池1个，投资概算60.9万元；3.安装DN300污水管道400米，DN200污水管道2700米，DN160污水管道900米，DN110污水管道3500米，投资概算127.2万元；4.新建M7.5浆砌石挡墙1500立方米，投资概算54万元；5.脏乱差整治，清理整治排水沟150米，恢复地被种植500平方米，规范堆粪场20个，投资概算42万元；6.购买3立方米垃圾箱40个，投资概算26.8万元。</t>
  </si>
  <si>
    <t>一是解决三家塘村委会2、3组人居环境基础差的问题，惠及该2个小组302户1006人，其中低收入群体21户61人。
二是解决三家塘村委会2、3组农村污水治理短板问题，大力提升城乡人居环境，惠及302户1006人，其中低收入群体21户61人。
三是从源头上改善以礼河水质，为长江经济带发展环境保护基础贡献力量。</t>
  </si>
  <si>
    <t>公益性项目</t>
  </si>
  <si>
    <t>会泽县农业农村局(人居)</t>
  </si>
  <si>
    <t>原人居打包项目</t>
  </si>
  <si>
    <t>金钟街道龙潭社区砚塘片区2025年“千万工程”示范村建设项目</t>
  </si>
  <si>
    <t>新建村庄排水沟180米净空尺寸0.8*0.8、排水支沟140米净空尺寸0.5*0.5，建设村内0.8*0.5排水沟盖板380米，新建DN300波纹管排污主管1030米、排污收集DN160PVC管810米。</t>
  </si>
  <si>
    <t>解决龙潭社区6居民小组741户2408人的农村人居环境综合基础设施严重滞后问题，其中低收入群众154户476人。</t>
  </si>
  <si>
    <t>金钟街道龙潭社区2025年“千万工程”示范村建设项目</t>
  </si>
  <si>
    <t>新建村内道路长约1175米，宽约4米，共计硬化面积4700平方米。</t>
  </si>
  <si>
    <t>解决龙潭社区4居民小组741户2408人的农村人居环境综合基础设施严重滞后问题，其中低收入群众154户476人。</t>
  </si>
  <si>
    <t>金钟街道石鼓社区2025年“千万工程”示范村建设项目</t>
  </si>
  <si>
    <t>石鼓社区8组-10组污水管网工程改造,安装DN600污水管道4000米，DN300污水管道2000米，DN110污水管道3000米，新建小型污水前置池50个，污水收集池3个，检查井100座。</t>
  </si>
  <si>
    <t>解决8组-10组污水排放问题，受益群众320户，790余人，解决群众生产、生活污水排放问题。（其中脱贫户45户，三类监测对象11户）。</t>
  </si>
  <si>
    <t>小山脑至何家祠堂人居环境整治污水治理1060米，安装DN600污水管道650米，DN600铸铁管道40米，DN800混凝土承插管道370米，新建检查井25个，新建宽约1.8米雨水沟盖板600米，DN110污水管道1000米。</t>
  </si>
  <si>
    <t>依托以礼河农文旅融合发展规划，围绕以礼河沿线水清，环境美。打造美丽宜居石鼓。农旅示范村建设项目能够改善农村地区的基础设施和公共服务，提高农民的生活质量和幸福感。</t>
  </si>
  <si>
    <t>金钟街道竹园村2025年“千万工程”示范村建设项目</t>
  </si>
  <si>
    <t>竹园2、3、5、6、7组村内道路长约890米，宽约4.5米，共计硬化道路4000平方米，建设毛石挡墙300立方米。</t>
  </si>
  <si>
    <t>解决竹园2、3、5、6、7组515户1746人人居环境提升和群众出行困难问题。（其中脱贫户及三类监测对象76户275人）。</t>
  </si>
  <si>
    <t>新街乡闸塘村2025年“千万工程”示范村建设项目</t>
  </si>
  <si>
    <t>闸塘5、9组</t>
  </si>
  <si>
    <t>一、五组：1.C30混凝土路3000平方米，安装400毫米涵管30米，排水沟950米，砖砌体挡墙17.28立方米，需资金55.83万元。2.人行道150米，需资金24.7万元。3.300螺旋钢带管900米，110PVC管980米，75PVC管400米，砌筑井60座（垫层C25砼、厚度200毫米，标准砖240*115*53，砂浆强度M7.5成品铸铁盖板(重型)，需资金65.75万元。
二、九组：1.水沟改造3000米，需资金54.5万元。2.新建公厕1座，需资金10万元。3.300螺旋钢带管2000米，110PVC管480米，75PVC管300米，砌筑井70座（垫层C25砼、厚度200毫米，标准砖240*115*53，砂浆强度M7.5成品铸铁盖板(重型)，需资金375.04万元。4.生态停车场建设260平方米，需资金40万元。5.人居环境整治提升脏乱差整治：五组新建储粪池20个，九组新建储粪池20个，共需资金16.72万元。</t>
  </si>
  <si>
    <t>通过项目的实施，闸塘村五组、九组村容村貌得到有效整治、农村人居生态环境得到明显改善，有效改善生态环境，提升人居环境，解决群众出行难的问题，受益100户360人（脱贫户13户56人，其中三类监测户3户10人）。</t>
  </si>
  <si>
    <t>新街乡新街村2025年“千万工程”示范村建设项目</t>
  </si>
  <si>
    <t>新街村1、2组</t>
  </si>
  <si>
    <t>1.开展三堆变三园整治10000平方米，需资金139.92万元。2.硬化村内道路长2134.46米，均宽3.5米，厚0.2米，共7470.61平方米，单价125元/平方米，需资金93.52万元；挡墙长325米，合计686立方米，单价460元/立方米，需资金31.56万元。3.安装DN200HDPE波纹管2000米，100元/米，需资金20万元；安装DN75VPVC联塑管2500米，60元/米；需资金15万元。</t>
  </si>
  <si>
    <t>通过项目的实施，新街村1、2组村容村貌得到有效整治、农村人居生态环境得到明显改善，有效改善生态环境，提升人居环境，解决群众出行难的问题，受益320户654人（脱贫户37户143人）。</t>
  </si>
  <si>
    <t>新街乡以濯村2025年“千万工程”示范村建设项目</t>
  </si>
  <si>
    <t>以濯村6组:1.建C25村内道路硬化长2800米、宽3.5米，厚0.2米，550元/立方米，投资107.8万元；
2.开展三堆变三园整治3000平方米，需资金36万元。</t>
  </si>
  <si>
    <t>通过项目的实施，以濯村6组村容村貌得到有效整治、农村人居生态环境得到明显改善，有效改善生态环境，提升人居环境，解决群众出行难的问题，受益45户156人（脱贫户1户1人）。</t>
  </si>
  <si>
    <t>待补镇新发村2025年“千万工程”示范村建设项目</t>
  </si>
  <si>
    <t>新发村8组、10组、12组、14组、15组</t>
  </si>
  <si>
    <t>1.14组村内道路路面硬化，蒋先平家门口至邹体亮家门口，长1400米，均宽4米，（5600平方米）；2.13组村内道路路面硬化，晏何顺家门口至晏正良家门口，长200米，均宽3米（600平方米）；3.12组村内道路路面硬化，胡兴高家门口至胡兴仓家门口，长1200米，均宽5米（6000平方米）；胡兴龙家门口至高小金家门口，长500米，均宽3.5米（1750平方米）；4.10组村内道路路面硬化，谭买德家门口至陈朝宽家门口，长200米，均宽3米（600平方米）；任清华家门口至尹吉宽家门口，长150米，均宽3米（450平方米）；崔正宽家门口至谭正林家门口，长900米，均宽4米（3600平方米）；5.8组村内道路路面硬化，尹吉美家门口至谭正培家门口，长100米，均宽3米（300平方米）；6.待补社区到罗顺仓家路面硬化，门口，长2300米，宽4米（9200平方米）</t>
  </si>
  <si>
    <t>1.项目建成后产权归待补镇新发村委会集体所有。2.项目建成后农业生产基础设施进一步完善，持续稳定发展农业生产，改善群众生产生活条件。3.项目覆盖辖区内受益人数161户583人，脱贫户21户72人，其中三类监测户1户2人。</t>
  </si>
  <si>
    <t>老厂乡老厂村2025年“千万工程”示范村建设项目</t>
  </si>
  <si>
    <t>1.村组道路建设，硬化12800平方米（15厘米级配碎石垫层+20厘米C30混凝土面层建设）：1.2组村组道路硬化5700平方米，计划投资71万元；2.5组村组道路硬化4000平方米，计划投资50万元；3.6组安置点至岗亭岔路口道路硬化1100平方米，计划投资13万元。4.10组村组道路硬化2000平方米，计划投资25万元）。2.村内挡墙、排水沟：1.7组至9组道路挡墙建设，均高2米、长600米，计划投资70万；2.6组新建挡墙6米高、长40米，计划投资15万；3.10组新建挡墙5米高、长50米，计划投资15万；4.10组新建排水沟长300立方米（长30米、宽3米、深5米），计划投资20万。3.村容村貌提升，设置大垃圾箱20个，小垃圾箱150个，投资24万；新增50套消防设施，灭火器、消火栓系统、火灾报警装置等建设，计划投资20万元；规范三堆建设，投资20万；防护栏建设300米，监控探头30个，投资27万。4.大岳坪、上下王家湾子、梅家河坝安装照明太阳能路灯200盏。路灯基础C20混凝土+地脚螺栓等200盏建设，计划投资4万元；太阳能路灯6m灯杆200根建设，计划投资10万元；太阳能路灯太阳能主板+蓄电池等配套系统等200盏建设，计划投资46万元。</t>
  </si>
  <si>
    <t>通过项目的实施，项目区村容村貌得到有效整治、农村人居生态环境得到明显改善，有效改善生态环境。促进社会和谐稳定，增强农民生活幸福感。项目建成后，可覆盖11个小组，765户2287人。其中：脱贫户169户639人，监测户26户110人。</t>
  </si>
  <si>
    <t>老厂乡茶花箐村2025年“千万工程”示范村建设项目</t>
  </si>
  <si>
    <t>茶花箐村二、三组</t>
  </si>
  <si>
    <t>1.道路硬化11000平方米，C25混凝土，厚0.2米；2.农村生活污水处理：建设50立方米生活污水收集处理池5座，配套安装DN200HDPE波纹管5000米，DN75VPVC管7500米；新建直径700砖砌检查井30个。</t>
  </si>
  <si>
    <t>通过项目的实施，项目区村容村貌得到有效整治、农村人居生态环境得到明显改善，有效改善生态环境。促进社会和谐稳定，增强农民生活幸福感。受益农户156户432人。</t>
  </si>
  <si>
    <t>李宗会</t>
  </si>
  <si>
    <t>老厂乡拖基嘎村2025年“千万工程”示范村建设项目</t>
  </si>
  <si>
    <t>拖基嘎村一、二、三、四组</t>
  </si>
  <si>
    <t>1.村内道路硬化道路硬化9800平方米（长2.8公里，均宽3.5米，C25混凝土，厚0.2米）；2.农村生活污水处理：建设50立方米生活污水收集处理池4座，配套安装DN200HDPE波纹管3100米，DN75VPVC管6100米；新建直径700砖砌检查井20座。</t>
  </si>
  <si>
    <t>通过项目的实施，项目区村容村貌得到有效整治、农村人居生态环境得到明显改善，有效改善生态环境。促进社会和谐稳定，增强农民生活幸福感。受益农户199户739人。</t>
  </si>
  <si>
    <t>老厂乡尹武村2025年“千万工程”示范村建设项目</t>
  </si>
  <si>
    <t>尹武村五、六、七组</t>
  </si>
  <si>
    <t>1.村内道路硬化7350平方米（长2.1公里，均宽3.5米，C25混凝土，厚0.2米）；2.农村生活污水处理：建设50立方米生活污水收集处理池3座，配套安装DN200HDPE波纹管2000米，DN75VPVC管3000米；新建直径700砖砌检查井10座。</t>
  </si>
  <si>
    <t>通过项目的实施，项目区村容村貌得到有效整治、农村人居生态环境得到明显改善，有效改善生态环境。促进社会和谐稳定，增强农民生活幸福感。受益农户238户774人。</t>
  </si>
  <si>
    <t>田坝乡鱼塘村2025年“千万工程”示范村建设项目</t>
  </si>
  <si>
    <t>在会泽县田坝乡鱼塘村投入210万元实施鱼塘村4组（鱼塘边小组）人居环境提升整治建设项目，建设内容：
1.维修及硬化村内道路共计长2100米、均宽3.5米，7700平方米，C25砼浇筑厚0.2米；2.村庄人居环境综合整治提升8000平方米；3.新建M7.5浆砌石挡墙1200立方米；4.新建排水沟350立方米；5.安装太阳能路灯60盏；6.建设小型“三格化粪池”20座，240L垃圾桶50个。</t>
  </si>
  <si>
    <t>有效改善群众出行条件、扎实治理村庄脏、乱、差现象，改善居住生活环境和村容村貌，提升乡村新形象。受益人数215户890人，脱贫户29户107人，三类监测对象4户12人，边缘户2户7人。</t>
  </si>
  <si>
    <t>田坝乡田坝村2025年“千万工程”示范村建设项目</t>
  </si>
  <si>
    <t>1.田坝村大村子小组新建DN400PE波纹管污水管网2.2千米；DN400PE波纹管雨水管网1.2千米，村内支管DN300PE波纹1360米排污管和雨水管，用户接入管DN110-PVC=820米，将居民污水接入新建排污管，收集至排污系统；形成雨污分流。
2.道路硬化：村内道路长1.22千米、宽3.5米、厚20厘米，采用C25混凝土。</t>
  </si>
  <si>
    <t>该项目为改善人居环境、村容村貌提升的重要组成部分，项目建成后产权归田坝村。该项目与美丽宜居乡村建设相结合，围绕“新居、新境、新村、新产业”规划建设新村庄；增加群众收入，改善村民出行条件，夯实基础设施，项目受益133户、487人，脱贫户11户31人，三类监测对象3户12人。</t>
  </si>
  <si>
    <t>迤车镇箐口村2025年“千万工程”示范村建设项目</t>
  </si>
  <si>
    <t>箐口村委会大村子小组</t>
  </si>
  <si>
    <t>1.硬化村内主干道5条1800米7500平方米，路面修平压实，20厘米厚C25商品混凝土+10厘米厚级配碎石垫层路；道路过水涵5道，道路C20商品混凝土挡土墙150立方米；2.新建村内Φ400钢带波纹管污水管网500米、Φ300钢带波纹管污水管网500米、Φ200PVC管200米、Φ160PVC管150米、Φ110PVC管300米（含沉井40个、雨篦子40个），盖板沟300米。</t>
  </si>
  <si>
    <t>通过项目的实施，箐口村委会大村子小组村容村貌得到有效整治和提升、农村人居生态环境得到明显改善，有效的改善了村民的生活居住环境。促进社会和谐稳定，增强村民生活的宜居感和幸福感。受益农159户587人。</t>
  </si>
  <si>
    <t>迤车镇小米村2025年“千万工程”示范村建设项目</t>
  </si>
  <si>
    <t>小米村大路村小组、小河口</t>
  </si>
  <si>
    <t>1.两个小组村内主干道路硬化4.05公里，均宽4米，C25混凝土，厚0.2米，16200平方米，投资194.4万元；
2.脏乱差整治，村内整治排水沟800米，新建挡墙底宽1.5米，顶宽0.6米，高平均2米，长双面1600米，投资134.4万元；
3.栽种行道树400株，规范堆粪场100个，投资概算7.2万元。</t>
  </si>
  <si>
    <t>通过项目的实施，项目区村容村貌得到有效整治、农村人居生态环境得到明显改善，有效改善生态环境，解决村民出行难的问题。促进社会和谐稳定，增强农民生活幸福感。受益农户131户507人。</t>
  </si>
  <si>
    <t>大井镇色关村2025年“千万工程”示范村建设项目</t>
  </si>
  <si>
    <t>色关村大坡、管家村</t>
  </si>
  <si>
    <t>1.村组道路硬化，采用C25砼水泥路面，厚20厘米，长6000米、均宽3米，共18000平方米。
2.安装太阳能路灯10盏，每盏30000元。
3.种植行道树50棵。</t>
  </si>
  <si>
    <t>解决色关村委会大坡、管家村小组人居环境脏乱差的突出问题，老百姓出行难、农产品运输难等问题，该项目建设惠及104户430人，其中脱贫户18户30人，三类对象监测户4户16人。</t>
  </si>
  <si>
    <t>大井镇仓房村2025年“千万工程”示范村建设项目</t>
  </si>
  <si>
    <t>仓房村铁匠房小组</t>
  </si>
  <si>
    <t>1、硬化道路7000平方米，长2500米，采用C25砼水泥路面，厚20厘米，均宽3米；2、安装太阳能路灯20盏；3、支砌挡墙48立方米（长20米，高2米，1.6米底，收口0.8米；）</t>
  </si>
  <si>
    <t>项目建设有利于促进实施乡村振兴战略“产业兴旺、生态宜居、乡风文明、治理有效、生活富裕”的总要求，对改善生态环境，实现农村美，促进乡风文明，提升村民素质，加强村容、村貌整治，实现农村社会和环境有效治理具有积极而现实意义，受益农户1312户4063人。</t>
  </si>
  <si>
    <t>大井镇蚂蝗塘村2025年“千万工程”示范村建设项目</t>
  </si>
  <si>
    <t>蚂蝗塘村委会</t>
  </si>
  <si>
    <t>在蚂蝗塘村梭山小组、大坪子小组、新山小组投入180万元进行人居环境整治，建设内容：1.村组道路硬化，采用C25砼水泥路面，厚20厘米，均宽3.5米，共15000平方米。2.采购勾臂式垃圾箱20个。3.安装太阳能路灯30盏。</t>
  </si>
  <si>
    <t>解决蚂蝗塘村委会梭山、大坪子小组人居环境脏乱差的突出问题，老百姓出行难、农产品运输难等问题，该项目建设惠及201户510人，其中脱贫户34户132人。</t>
  </si>
  <si>
    <t>宝云街道卡郎村2025年“千万工程”示范村建设项目</t>
  </si>
  <si>
    <t>卡郎村委会六组、七组</t>
  </si>
  <si>
    <t>高家村六组4条村内道路，全长1800米、均宽3.5米（含错车道），路面采用路基整平压实+20厘米厚C25混凝土路面6300平方米，概算投资69.3万元；董家村七组2条村内道路全长800米均宽4.0米（含弯道加宽路面），路面采用路基整平压实+20厘米厚C25混凝土路面3200平方米，概算投资35.2万元；道路硬化400米，概算投资4.4万元；Φ600钢筋混凝土涵管安装12米、概算投资0.42万元，Φ400钢筋混凝土涵管安装24米、概算投资0.68万元，涵管口M7.5浆砌块石30立方米，概算投资1.1万元。</t>
  </si>
  <si>
    <t>项目建成后，可解决高家村六组99户357人安全出行问题，涉及脱贫户16户63人；董家村七组116户425人安全出行问题，涉及脱贫户10户35人</t>
  </si>
  <si>
    <t>宝云街道仙龙社区2025年“千万工程”示范村建设项目</t>
  </si>
  <si>
    <t>仙龙社区一至七组</t>
  </si>
  <si>
    <t>仙龙社区易通河段道路硬化长800米、均宽5米，4000平方米（含路基局部换填整形、路基局部C25混凝土处理），概算投资64万元；堰墙一、二组DN300钢带波纹管(环刚度sn≧8)两污管道520米（其中污水管道265米、雨水管道255米），DN160PVC100米、DN110PVC250米，检查沉井18个，雨篦子30个，混凝土路面恢复450平方米，概算投入资金37万元。合计概算投资万元。</t>
  </si>
  <si>
    <t>项目建成后，可解决仙龙社区一组至七组712户2889人安全出行问题，其中涉及脱贫户182户646人。</t>
  </si>
  <si>
    <t>宝云街道土城社区2025年“千万工程”示范村建设项目</t>
  </si>
  <si>
    <t>土城社区1-5组</t>
  </si>
  <si>
    <t>1.在1-5组铺设排污管网4173米（其中Φ500钢带波纹管雨水管800米，检查沉井50个，Φ300钢带波纹管污水管2673米，Φ160PVC塑料管200米、Φ110PVC塑料管500米）需资金163万元，2.村内道路，采用C30混凝土20厘米厚浇灌硬化道路740米，均宽4米，需资金31万元，合计需资金194万元。</t>
  </si>
  <si>
    <t>解决村内人居环境基础差的问题，大力提升城乡人居环境，有效改善群众出行条件、扎实治理村庄脏、乱、差现象，解决农村污水治理短板问题，改善居住生活环境和村容村貌，提升乡村新形象。惠及5个小组1203户3508人。</t>
  </si>
  <si>
    <t>13987465418</t>
  </si>
  <si>
    <t>宝云街道扯戛社区2025年“千万工程”示范村建设项目</t>
  </si>
  <si>
    <t>在扯戛社区建设Φ300钢带波纹管污水管900米(环刚度sn≧8)，Φ300钢带波纹管雨水管550米，检查沉井50个，Φ200钢带波纹管污水管200米，Φ160PVC塑料管130米、Φ110PVC塑料管700米，两污管道上20厘米厚C25混凝土路面恢复650平方米，概算投资72万元；20厘米厚C25混凝土村庄主干道硬化路面4000平方米，概算投资46万元；发罗冲村庄道路C25混凝土挡墙60立方米，概算投资4.8万元。合计概算投资122.8万元。</t>
  </si>
  <si>
    <t>通过实施农村两污管网设施建设和村庄主干道硬化，提升农村人居环境，改善社区居民生活条件和村容村貌，受益3个小组282户896人。</t>
  </si>
  <si>
    <t>马路乡大坪村2025年“千万工程”示范村建设项目</t>
  </si>
  <si>
    <t>1、抽水蹦房到李文树门口道路硬化6209平方米，单价120元/平方米，长2096米，宽3米，20厘米厚C25混凝土浇筑，计划投资82.19万元。2、排水沟盖板120米。沟深0.6米、宽0.4米、壁厚0.15米,沟底0.1米厚，C25混凝土浇筑）计划投资1.32万元。3、涵管40米，计划投资1.18万元。4.砖砌挡墙456立方米。长456米，高1米，底宽1.4米，口宽0.6米，计划投资11.95万元。5.安装太阳能路灯10盏，单价2800元/盏，计划投资3.36万元。</t>
  </si>
  <si>
    <t>“通过马路乡大坪村“千万工程”示范村建设项目，提升人居环境，改善生活条件，受益辖区内农户287户1223人（其中脱贫户184户807人，“三类监测对象”28户139人）。</t>
  </si>
  <si>
    <t>马路乡八道拐村2025年“千万工程”示范村建设项目</t>
  </si>
  <si>
    <t>1、祖正聪门口至大田脑包门口道路硬化6300平方米，长2100米，宽3米，20厘米厚C25混凝土浇筑，单价120元/平方米，计划投资83万元。2、砖砌挡墙526立方米。长526米，高1米，底宽1.4米，口宽0.6米，计划投资13.78万元。3、安装路灯15盏，单价2800元/盏，计划投资4.2万元。</t>
  </si>
  <si>
    <t>“通过马路乡八道拐村“千万工程”示范村建设项目，提升人居环境，改善生活条件受益辖区内农户165户629人（其中脱贫户136户568人，“三类监测对象”23户101人）</t>
  </si>
  <si>
    <t>大桥乡地德卡村2025年“千万工程”人居环境整治提升项目</t>
  </si>
  <si>
    <t>地德卡村庄家大沟</t>
  </si>
  <si>
    <t>1.道路硬化：硬化长度2000米，硬化面积6000平方米，道路宽度3.0米，路面采用10厘米厚天然砂砾调型层+20厘米厚C25水泥混凝土面层，砂砖砌体挡土墙350立方米，计划投资100万元。2.排水沟整治工程：沟底铺砌30厘米厚块石，铺砌长度2000米；M7.5浆砌片石挡墙（修复水沟损坏挡墙）1280立方米，计划投资95万元。3.不锈钢垃圾桶10只，勾背箱5只，路灯安装30盏，计划投资10万元。</t>
  </si>
  <si>
    <t>通过项目实施，有效解决庄家大沟125户451人出行难问题，为群众生产生活提供便利。通过三堆整治围挡建设、大三格污水收集池、绿美庭院、路灯安装建设，有效解决人居环境脏、乱、差和污水横流问题，村容村貌得到提升，为绿美村庄建设开创示范、奠定基础。</t>
  </si>
  <si>
    <t>大桥乡磨盘卡村2025年“千万工程”人居环境整治提升项目</t>
  </si>
  <si>
    <t>磨盘卡村小地冲</t>
  </si>
  <si>
    <t>1.道路硬化：硬化长度500米，硬化面积1500平方米，道路宽度3米，路面采用10厘米厚天然砂砾调型层+20厘米厚C25水泥混凝土面层；砂砖砌体挡土墙150立方米，计划投资25万元。2.排水沟整治工程：沟底铺砌30厘米厚块石，铺砌长度1200米；M7.5浆砌片石挡墙（修复水沟损坏挡墙）864立方米；建设钢筋混凝土圆管桥1座，计划投资80万元。3.不锈钢垃圾桶5只，勾背箱3只，路灯安装10盏，计划投资4万元；4.新建24砖砌体（高50厘米）挡土墙1440平方米，计划投资15万元。</t>
  </si>
  <si>
    <t>通过项目实施，有效解决小地冲小组28户121人出行难问题，为群众生产生活提供便利。通过沟渠治理、绿美庭院建设、路灯安装建设，有效解决人居环境脏、乱、差问题，村容村貌得到提升，为绿美村庄建设开创示范、奠定基础。</t>
  </si>
  <si>
    <t>古城街道青云村2025年“千万工程”示范村建设项目</t>
  </si>
  <si>
    <t>1.村容村貌提升。在村内道路两侧砌筑空心砖挡土墙长5000米，高1米，厚20厘米；2.村内两污治理。埋设PE小三格化粪池230座，埋设DN160PVC-U型排污管5750米，埋设DN300双壁钢带波纹排污管4000米，PE污水检查井50座，50立方米钢筋混凝土化粪池11座，100立方米钢筋混凝土化粪池3座，村民粪堆砖砌围挡130座（M7.5砂浆砌1米高空心砖砌体，内外抹灰）；3.村内排水沟治理。建设2立方米砖砌沉砂池13座，DN500钢筋混凝土涵管埋设1000米，DN400钢筋混凝土涵管埋设1250米，沙沟底硬化长2290米，宽1.5米，面积3435平方米（C15混凝土10厘米厚）。</t>
  </si>
  <si>
    <t>项目建设切实解决青云村二、四、五组290户976人（其中脱贫户105户424人，“三类监测对象”52户162人）人居环境脏乱差、农村污水排放和出行难问题，进一步提升村容村貌，改善人居环境，示范带动周边村落建设美丽宜居村庄。</t>
  </si>
  <si>
    <t>古城街道盈仓社区2025年“千万工程”示范村建设项目</t>
  </si>
  <si>
    <t>盈仓社区</t>
  </si>
  <si>
    <t>盈仓社区1—6组村内新建40厘米*60厘米排水沟2000米，硬化路面长2000米均宽3米，面积6000平方米（20厘米厚C25混凝土路面），建设污水检查井120座。</t>
  </si>
  <si>
    <t>项目建设切实解决盈仓社区1-6组925户2695人（其中脱贫户7户10人）人居环境脏乱差、农村污水排放和出行难问题，进一步提升村容村貌，改善人居环境，示范带动周边村落建设美丽宜居村庄。</t>
  </si>
  <si>
    <t>古城街道尚德村2025年“千万工程”示范村建设项目</t>
  </si>
  <si>
    <t>1、村内道路硬化大坡一组一条长500米，均宽3米，1500平方米（20厘米厚C25混凝土路面）；黄家岩六组徐兴德至吴正万户，长800米，均宽3米，2400平方米（20厘米厚C25混凝土路面）；大石岩五组老学校至黄见云户长500米，均宽3米，1500平方米（20厘米厚C25混凝土路面）；新山三组路口至大箐自然村长1500米，均宽3米，4500平方米（20厘米厚C25混凝土路面）；
2、尚德村农村人居环境整治污水、粪水收集处理池5*6*1米砖砌体300个，合计9000立方米。</t>
  </si>
  <si>
    <t>项目建设切实解决尚德村1-8组459户1836人（其中脱贫户140户560人，三类监测对象58户232人）人居环境脏乱差、农村污水排放和出行难问题，进一步提升村容村貌，改善人居环境，示范带动周边村落建设美丽宜居村庄。</t>
  </si>
  <si>
    <t>古城街道堂琅社区2025年“千万工程”示范村建设项目</t>
  </si>
  <si>
    <t>1。村内道路硬化5950平方米。对钟山东路会一中新校区大门至小坡脑路段全长850米，宽7米的破损道路改建成20厘米厚,C25砼路面。</t>
  </si>
  <si>
    <t>项目建设切实解决堂琅社区八至十二组461户1470人（其中脱贫户14户29人，三类监测对象3户10人）人居环境脏乱差、农村污水排放和出行难问题，进一步提升村容村貌，改善人居环境，示范带动周边村落建设美丽宜居村庄。</t>
  </si>
  <si>
    <t>火红乡罗布邑村2025年“千万工程”示范村建设项目</t>
  </si>
  <si>
    <t>罗布邑村罗布邑小组、常家村小组、小田坝、中村、沙坝</t>
  </si>
  <si>
    <t>在罗布邑村罗布邑小组、常家村小组、小田坝、中村、沙坝污水管网建设项目，减少污水横流，完善水网建设，改善5个小组人居环境问题，计划每组投入波纹管DN40，长1500米，400元/米，波纹管DN60，长2000米，500元/米，罗布邑小组到户污水治理65户，安装DN40波纹管250米。</t>
  </si>
  <si>
    <t>在罗布邑村罗布邑小组、常家村小组、小田坝、中村、沙坝污水管网建设项目，减少污水横流，完善水网建设，改善5个小组249户745人居环境问题，推动村级三星村的创建。</t>
  </si>
  <si>
    <t>火红乡龙树村2025年“千万工程”示范村建设项目</t>
  </si>
  <si>
    <t>新建排污管道1628米，300元/米，投入资金48.84万元（烟站至蔡荣章家门口433米、蔡昌敬家门口陈永家背后176米、清明水至郑先生家门口至范国聪家门口209米、蔡昌维家至王传寿家门口511米、学校后面至小医院200米、厕所至主管至孔德会家旁边100米、化粪池至坟包包300米），钢筋混凝土沟盖板0.4X06米1628米投入资金11.4万元；新建刁家梁梁至坟包包直径1米污水管网250米，投入资金15万元，10立方米化粪池1个，投资5万元；村委会至王传珍家下面排污DN60管道300米，每米500元投入资金15万元;改扩建小坝塘一个，投入资金35.16万元。</t>
  </si>
  <si>
    <t>通过实施本项目，解决110户452人，其中覆盖三类监测对象8户28人的农村生活污水的治理问题，补齐农村环境基础设施建设短板，有效的巩固拓展脱贫攻坚成果，落实乡村振兴战略，提高项目区人居环境；改善项目区村民生活污水带来的环境污染问题，进一步提高项目区农村生活污水治理率和人均环境全面提升。</t>
  </si>
  <si>
    <t>上村乡自扎村2025年“千万工程''示范村建设项目</t>
  </si>
  <si>
    <t>自扎村河西小组、老村小组</t>
  </si>
  <si>
    <t>道路修复及硬化（村内道路）9567平方米，C30混凝土，厚0.2米，均宽3米。连接道路硬化4650平方米，厚0.2米，均宽3.5米；2.C20混凝土挡墙建设800立方米，新建排污沟渠2500米，粪污收集池处理池4个；3.人居环境整治提升脏乱差整治：新建储粪池7个，排污沟渠长1400米，沟心宽50厘米，沟深60厘米。</t>
  </si>
  <si>
    <t>有效提升居民人居环境，改善群众生产生活条件，提高生活质量。解决两个小组出行难问题，项目建成后整个自然村受益，收益人数600余人，其中脱贫户51户231人。三类监测对象7户39人。</t>
  </si>
  <si>
    <t>上村乡李家村2025年“千万工程''示范村建设项目</t>
  </si>
  <si>
    <t>李家村小组</t>
  </si>
  <si>
    <t>1.道路修复及硬化4650平方米，C30混凝土，厚0.2米，均宽3米；2.C20混凝土挡墙建设650立方米，新建排污沟渠900米，沟心宽50厘米，沟深60厘米；小三格25个，粪污收集池处理池4个；</t>
  </si>
  <si>
    <t>改善乡村人居环境，乡村老百姓幸福感大大增强。绩效评价机构通过现场踏勘和问卷调查，乡村居民普遍认为人居环境得到明显改善，幸福感显著增强。目标完成。受益农户147户574人（其中脱贫户和监测对象21户98人），间接受益人口870人。</t>
  </si>
  <si>
    <t>上村乡坪地村2025年“千万工程''示范村建设项目</t>
  </si>
  <si>
    <t>新房子小组、唐家屋基小组、象鼻岭小组、大围树小组、大坪地小组、大石头小组</t>
  </si>
  <si>
    <t>一:新房子小组人居环境提升，需安装路灯15盏，每盏2000元，合计3万元，村组道路硬化1200米，宽4米，建设资金60万元。污水管网新建DN200污水重力管道1000米，每米150元共计15万元;公厕一所，需资金10万元；二：唐家屋基小组人居环境提升，需安装路灯14盏，每盏2000元，合计2.8万元，村组道路硬化800米，40万元，三：象鼻岭小组人居环境提升，需安装路灯10盏，每盏2000元，合计2万元，污水管网新建DN200污水重力管道1000米，每米150元共计15万元;四：大围树小组安装路灯20盏，每盏2000元，需资金4万元，污水管网新建DN200污水重力管道1200米，每米150元共计18万元;村组道路800米，需40万元；五：大坪地小组需安装路灯10盏，需资金2万元；六：大石头小组道路硬化1700米85万元，路灯15盏3万元。</t>
  </si>
  <si>
    <t>提升人居环境项目，工程建成后，受益可以覆盖坪地村7个小组339户1425人，其中脱贫户130户，587人，三类监测对象19户，83人。</t>
  </si>
  <si>
    <t>钟屏街道鱼洞社区2025年“千万工程”示范村建设项目</t>
  </si>
  <si>
    <t>鱼洞</t>
  </si>
  <si>
    <r>
      <t>1.四组王金六门口至杨庆武门口道路硬化，路长273米、宽3米、厚0.2米，合计819平方米，C25砼，单价130元/平方米，投资11万元；涵管长273米，直径400毫米钢带波纹管，单价140元/米，投资3.9万元；排灌沟渠长150米，沟底宽0.4米、厚0.1米，沟帮高0.6米、厚0.25米，单价550元/平方米，投资8.25万元。2.九组来荣贵门口至蒋洪丽门口道路硬化，路长235米、宽3.6米、厚0.20米，合计846平方米，C25砼，单价130元/平方米，投资11万元；排污沟长245米，沟底宽0.4米、厚0.1米，沟帮高0.6米,、厚0.25米,单价550元/米，投资13.5万元。3.七组陈万金户门口至张德良户门口道路硬化，路长300米、宽5米、厚0.20米，合计1500平方米,C25砼，单价130元/平方米，投资19.5万元。4.六组赵开平至贺选芬门口道路硬化，路长620米、宽3.2米、厚0.20米，合计1984平方米，C25砼，单价130元/平方米，投资25.8万元</t>
    </r>
    <r>
      <rPr>
        <sz val="9"/>
        <rFont val="Arial"/>
        <family val="2"/>
        <charset val="0"/>
      </rPr>
      <t> </t>
    </r>
    <r>
      <rPr>
        <sz val="9"/>
        <rFont val="方正仿宋_GBK"/>
        <family val="4"/>
        <charset val="134"/>
      </rPr>
      <t>5.六组赵金培至赵火云门口道路硬化，路长240米、宽6米、厚0.20米，合计1440平方米，C25砼，单价130元/平方米，投资18.72万元。6.社区至四组王发德门口，路长270米、宽3米、厚0.20米，合计810平方米，单价130元/平方米，C25砼，投资10.53万元。7.二组郭发有至葛文学门口道路硬化，路长150米、宽4米、厚0.20米，合计600平方米，单价130元/平方米，C25砼，投资7.8万元。</t>
    </r>
  </si>
  <si>
    <t>通过项目的实施，实现鱼洞社区三整治三提升，改善人居环境，提升社区群众生产生活条件，增强群众幸福指数。直接受益群众967户，3067人。</t>
  </si>
  <si>
    <t>0874-5651177</t>
  </si>
  <si>
    <t>者海镇多发村2025年“千万工程”示范村建设项目</t>
  </si>
  <si>
    <t>在者海镇多发村投入270万元实施人居环境提升整治建设项目，建设内容：大树垭口至九组交接处道路硬化长4000米、均宽4.5米，七组村内道路硬化长1000米、均宽3米，厚20厘米，120元/平方米，合计265万元；人居环境整治提升：空心砖支砌挡土墙长500米，高1米，需资金5万元。</t>
  </si>
  <si>
    <t>通过项目建设提升多发村人居环境，方便群众出行，项目建成后资产移交多发村委会进行管护。受益群众160户，589人(其中脱贫户83户，126人，“三类监测对象”5户17人）</t>
  </si>
  <si>
    <t>者海镇钢铁村2025年“千万工程”示范村建设项目</t>
  </si>
  <si>
    <t>钢铁村</t>
  </si>
  <si>
    <t>在者海镇钢铁村投入300万元实施人居环境提升整治建设项目，建设内容：1、硬化李波至吴兴荣户段，长800米，均宽3.5米，并完善长800米，内宽40公分排水沟建设，需资金46万元。2、硬化钢铁石村小广场至夏本富糠房段，长3600米，均宽4米，需资金173万元。3、硬化三组沈忠文至二组小车路，长1600米，均宽3.5米；毛石支砌长800米，高1米，宽0.5米挡墙，300元/立方米，需资金81万元。</t>
  </si>
  <si>
    <t>通过项目建设提升钢铁村人居环境，方便群众出行，项目建成后资产移交钢铁村委会进行管护。受益群众520户，1800人(其中脱贫户243户，910人，“三类监测对象”7户32人）</t>
  </si>
  <si>
    <t>者海镇陶家村2025年“千万工程”示范村建设项目</t>
  </si>
  <si>
    <t>陶家村</t>
  </si>
  <si>
    <t>在者海镇陶家村卡村投入300万元实施人居环境提升整治建设项目，建设内容：对村内总计6200米道路进行硬化，均宽4米，厚度20厘米，120元/平方米，合计25000平方米。人居环境整治提升：空心砖支砌挡土墙长500米，高1米，需资金5万元。</t>
  </si>
  <si>
    <t>通过项目建设提升陶家村人居环境，方便群众出行，项目建成后资产移交陶家村村委会进行管护。受益群众410户，1540人(其中脱贫户255户，956人，“三类监测对象”15户57人）</t>
  </si>
  <si>
    <t>者海镇新店子村、三家村、五里牌2025年“千万工程”振兴村建设项目</t>
  </si>
  <si>
    <t>新店子村、三家村、五里牌</t>
  </si>
  <si>
    <t>（一）新店子村建设内容：1、新建五组垃圾池至钢铁村七组道路，长520米，均宽4.5米，C25混凝土浇筑厚0.2米，砂石铺垫0.1米，合计2340平方米；2、新建河埂至钢铁河道路，长600米，均宽4.5米，C25混凝土浇筑厚0.2米，砂石铺垫0.1米，合计2700平方米；3、新建石河桥至海湖路口道路，长630米，均宽4.5米，C25混凝土浇筑厚0.2米，砂石铺垫0.1米，合计2835平方米；4、六组村内道路建设，600平方米，C25混凝土浇筑厚0.2米，砂石铺垫0.1米；以上合计8475平方米，130元/平方米，需资金110万元，5、安装太阳能路灯58盏，2600元/盏，需资金15万元。（二）三家村建设内容：1、一、二、四、五组村内道路建设，长2600米，宽3米，C25混凝土浇筑厚0.2米，合计7800平方米，110元/平方米，需资金85.8万元。2、改建二、四、五组沟渠4条，混凝土浇筑，其中，蒋本周家至田兴开家水沟长150米，沟心宽0.5米，沟深0.6米；朱芝福家至四组变压器沟长200米，沟心宽0.4米，沟深0.6米；赵崇平家至赵连举家涵洞沟长300米，沟心0.4米，沟深0.6米；赵朝甫家至河埂水沟200米，沟心宽0.4米，沟深0.5米。需资金14.2万元。（三）五里牌村建设内容：1、五里牌1组至7组村内道路建设，杨有才户至张有春户长800米，均宽4.5米，C25混凝土浇筑厚0.2米，合计3600平方米，110元/平方米，需资金39.6万元；2、13组村内道路建设C25混凝土浇筑厚0.2米，其中，杜玉才户至余存兰户长130米；邓金才户至大场茵长250米；上排至杜飞户长200米；杜玉柱户至邓金祥户长150米；韩开顺户至林硕山庄门口长350米。合计3820平方米，110元/平方米，需资金42.02万元。3、1组至14组安装太阳能路灯70盏，2600元/盏，需资金18.38万元。</t>
  </si>
  <si>
    <t>通过项目建设提升新店子、三家村、五里牌村人居环境，方便群众出行，项目建成后资产移交村委会进行管护，受益群众2000户，6856人(其中受益脱贫户826户3103人，“三类”监测对象18户60人）。</t>
  </si>
  <si>
    <t>者海镇三家村2025年“千万工程”示范村建设项目</t>
  </si>
  <si>
    <t>三家村</t>
  </si>
  <si>
    <t>在者海镇三家村投入180万元实施人居环境提升整治建设项目，建设内容：1、硬化一、三、四、五组道路，长2500米，宽3米，厚20厘米，合计7500平方米。2、改建二、四、五组沟渠4条，混凝土浇筑：蒋本周家至田兴开家水沟长150米，沟心宽50厘米，沟深60厘米；朱芝福家至四组变压器沟长200米，沟心宽40厘米，沟深50厘米；赵崇平家至赵连举家涵洞沟长300米，沟心宽40厘米，沟深60厘米；赵朝甫家至河埂水沟200米，沟心宽60厘米，沟深50厘米。4、硬化入户道路3000米，宽3米，厚20厘米，合计9000平方米。</t>
  </si>
  <si>
    <t>通过项目建设提升三家村人居环境，方便群众出行，项目建成后资产移交三家村村委会进行管护。受益群众240户，916人(其中脱贫户113户，431人，“三类监测对象”6户22人）</t>
  </si>
  <si>
    <t>五星乡黑土村2025年“千万工程”示范村建设项目</t>
  </si>
  <si>
    <t>1.硬化300毫米厚C30混凝土道路8333平方米投资100万元。2.人居环境提升DN300双臂波纹管1000米投资30万元砖砌花池5000米投资125万元。3.两污治理计划投资245万元，入户管网工程(DN200PVC接户管3000米投资60万元，接户管检查井200座投资16万元），户外排水工程（DN300主管钢带增强管1600米投资45万元，φ700塑料检查井40座5万元，沉泥井15座3万元，C25混凝土沟盖板825米10万元，C25混凝土排水沟825米13万元，潜水排污泵2台投资3万元，1.5立方米成品玻璃钢化粪池200座投资90万元。</t>
  </si>
  <si>
    <t>项目建成后产权归五星乡黑土村委会集体所有，过人居环境整治，村容村貌得到提升，改善出行条件，增强群众幸福感获得感，共享社会发展成果，受益450户1350人</t>
  </si>
  <si>
    <t>矿山镇拖翅村2025年“千万工程”示范村建设项目</t>
  </si>
  <si>
    <t>1、道路硬化（20厘米厚C25混凝土宽4米），从马路管晏品户门口至张家河段，长1500米，宽4米，马路砖厂至大松科长20000米，宽4米，贝马米活动室至漆树段长1500米，宽4米，河边高家石沟地到新兴安置小区长1400米，宽4米。2、安装太阳能路灯150盏太阳能灯杆高7米（贝马米小组20盏，个嘎小组20盏，邓家村小组20盏，白泥沟小组20盏，大村子小组20盏，河边小组20盏，马路小组30盏）。3.人居环境钩背垃圾箱安装61个（马路小组10，河边小组8，大村子小组8，白泥沟小组7，邓家村8，个噶12，贝马米8）。</t>
  </si>
  <si>
    <t>项目建设有利于促进实施乡村振兴战略“产业兴旺、生态宜居、乡风文明、治理有效、生活富裕”的总要求，对改善生态环境，实现农村美，促进乡风文明，提升村民素质，加强村容、村貌整治，实现农村社会和环境有效治理具有积极而现实意义，受益农户共140户408人其中脱贫户,58户220人，监测户12户39人。</t>
  </si>
  <si>
    <t>18087486777</t>
  </si>
  <si>
    <t>矿山镇扯落村2025年“千万工程”示范村建设项目</t>
  </si>
  <si>
    <t>扯落村</t>
  </si>
  <si>
    <t>1.道路硬化，包包上小组至岩脑包4米宽800米，陈家村小组至脑包上4米宽600米，草坪子小组4米宽1200米，小店子小组4米宽200米，半山小组4米宽200米、用25厘米厚C25混凝土道路12000平方米；2、不锈钢护栏500米；3、增设垃圾处理钩背箱20个；4、安装污水管道DN300双壁波纹管道2400米PVC110管道4200米（其中小店子小组DN300双壁波纹管道300米PVC110管道800米、箐头小组DN300双壁波纹管道300米PVC110管道700米、店子小组DN300双壁波纹管道300米PVC110管道600米、半山小组DN300双壁波纹管道300米PVC110管道500米、中良子小组DN300双壁波纹管道300米PVC110管道700米、陈家村小组DN300双壁波纹管道300米PVC110管道500米、羊洞沟小组DN300双壁波纹管道300米PVC110管道400米）三格化粪池8个（包含小店子小组80立方米、草坪子小组70立方米、箐头小组70立方米、店子小组60立方米、半山小组70立方米、陈家村小组50立方米、中良子小组70立方米、羊洞沟小组40立方米）。</t>
  </si>
  <si>
    <t>项目建设有利于促进实施乡村振兴战略“产业兴旺、生态宜居、乡风文明、治理有效、生活富裕”的总要求，对改善生态环境，实现农村美，促进乡风文明，提升村民素质，加强村容、村貌整治，实现农村社会和环境有效治理具有积极而现实意义，受益农户539户2148人（其中脱贫户296户，“三类监测对象”24户）。</t>
  </si>
  <si>
    <t>娜姑镇石咀村2025年“千万工程”示范村建设项目</t>
  </si>
  <si>
    <t>石咀村7、8组</t>
  </si>
  <si>
    <t>1.村内道路路面平整C25混凝土硬化6000平方米，长度2400米，均宽2.5米，厚度0.2米；2.新建排水沟长600米，0.3×0.5米。</t>
  </si>
  <si>
    <t>1.项目建成后产权归娜姑镇石咀村委会集体所有。2.项目建成后农业生产基础设施进一步完善，持续稳定发展农业生产，改善群众生产生活条件。3.项目覆盖辖区内“三类监测对象”138户540人。</t>
  </si>
  <si>
    <t>娜姑镇则补村2025年“千万工程”示范村建设项目</t>
  </si>
  <si>
    <t>1.村内道路路面平整C25混凝土硬化，路长约800米，均宽2.5米，厚0.2米；2.新建排水沟30米，0.3×0.3米。3.新建垃圾池10个。4.安装DN300预制涵管6道，总长约40米。</t>
  </si>
  <si>
    <t>1.项目建成后产权归娜姑镇则补村委会集体所有。2.项目建成后农业生产基础设施进一步完善，持续稳定发展农业生产，改善群众生产生活条件。3.项目覆盖辖区内“三类监测对象”18户67人。</t>
  </si>
  <si>
    <t>娜姑镇拖车村2025年“千万工程”示范村建设项目</t>
  </si>
  <si>
    <t>宫海坝7组，散片房8-9组村内混凝土道路硬化30000平方米：1、C25混凝土道路硬化长度6000米，均宽1.5米，厚度0.15米；2、C25混凝土道路硬化长度15000米，均宽1米，厚0.15米；3、C25混凝土道路硬化长10000米，均宽0.6米，厚0.15米。</t>
  </si>
  <si>
    <t>1.项目建成后产权归娜姑镇拖车村委会集体所有。2.项目建成后基础设施进一步完善，改善群众生产生活条件。3.项目覆盖受益人口358户1074人。</t>
  </si>
  <si>
    <t>以礼街道以礼社区2025年“千万工程”示范村建设项目</t>
  </si>
  <si>
    <t>以礼社区二组新建污水管网和雨水管网各一根，以礼大道至赵东会家门口，长度为DN600水泥管1640米、保养厂至曾文林门口，DN400PE波纹管1468米、村内支管DN300PE波纹1360米排污管和雨水管，用户接入管DN110-PVC=820米，将居民污水接入新建排污管，收集至市政排污系统；形成雨污分流。2、道路硬化：村内道路长510米、宽5.5米，长608米、宽4.5米；村内支干道路长986米、宽3米。混凝土C20厚度为200毫米。</t>
  </si>
  <si>
    <t>该项目为改善人居环境、村容村貌提升的重要组成部分，项目建成后产权归以礼街道办事处。坚持与美丽宜居乡村建设相结合，围绕“新居、新境、新村、新产业”规划建设新村庄；与会泽旅游产业发展相结合，依托大海草山4A级景区，温泉旅游小镇，不断拓展旅游服务业。增加群众收入，改善村民出行条件，夯实基础设施，实现村民自治，确保百姓一方平安，受益167户、516人，脱贫户16户43人，三类监测对象3户11人。</t>
  </si>
  <si>
    <t>纸厂乡灯草塘村2025年“千万工程”示范村建设项目</t>
  </si>
  <si>
    <t>灯草塘村瓦厂小组</t>
  </si>
  <si>
    <t>1、乡道浑水塘小块路岔路口至孙秀才家硬化长1750米，均宽4米，共计7000平方米道路，标准为20厘米厚C30混凝土；2、购买240升铁质垃圾桶20只，3、新建长500米，高70厘米，厚48厘米砖块石挡墙168立方米。</t>
  </si>
  <si>
    <t>项目建成后产权归纸厂乡人民政府，提升人居环境，方便群众出行。受益群众70户，224人(其中脱贫户31户，120人，“三类监测对象”5户17人）</t>
  </si>
  <si>
    <t>纸厂乡江边村2025年“千万工程”示范村建设项目</t>
  </si>
  <si>
    <t>1、硬化20厘米厚C30混凝土道路3500平方米；2、铺5-8厘米厚块石面层5000平方米；3、50厘米*50厘米*20厘米排水沟100立方米；4、建设砖块石挡墙1500立方米，建设混凝土挡墙长200米，宽40厘米，高1米共计90立方米，建设围墙1000米；5、安装波形护栏250米，安装太阳能路灯100盏；6、建设挡土墙500米；7、村内污水治理，入户管网DN110PVC接户管2500米，1.5立方米玻璃钢化粪池35个。</t>
  </si>
  <si>
    <t>项目建成后产权归纸厂乡人民政府，提升人居环境，方便群众出行。受益群众208户，713人(其中脱贫户85户，298人，“三类监测对象”6户18人）</t>
  </si>
  <si>
    <t>灯草塘村灯草塘小组</t>
  </si>
  <si>
    <t>1、大梁子至灯草塘小组道路硬化长2300米，均宽4米，共计9200平方米，标准为20厘米厚c30混凝土；2、建设长300米，高1米，厚40厘米挡土墙共计120立方米，新建长1000米，高70厘米，厚48厘米砖块石挡墙336立方米；4、安装1.5立方米玻璃钢化粪池30个，按装DN110-PVC管900米。</t>
  </si>
  <si>
    <t>项目建成后产权归纸厂乡人民政府，提升人居环境，方便群众出行。受益群众75户，215人(其中脱贫户43户，168人，“三类监测对象”8户32人）。</t>
  </si>
  <si>
    <t>雨碌乡新房村2025年“千万工程”示范村建设项目</t>
  </si>
  <si>
    <t>新房村树棵小组</t>
  </si>
  <si>
    <t>1.道路硬化2.4公里，采用C30混凝土浇灌20厘米厚宽4米；2.道路硬化2.1公里，采用C25混凝土浇灌15厘米厚、均宽米；3.新建浆砌石排水沟1200米，底宽60厘米，高60厘米，；4.挡墙建设长50米，高1.5米、底宽1.6米，口宽0.6米；5.挡土墙1500米，高0.8米，宽20。</t>
  </si>
  <si>
    <t>一是解决树棵小组人居环境基础差的问题，惠及该小组58户230人，其中低收入群体5户18人。二是解决树棵小组农村污水治理短板问题，大力提升城乡人居环境，惠及该小组58户230人，其中低收入群体5户18人。三是提升村容村貌打下基础。</t>
  </si>
  <si>
    <t>雨碌乡座江村2025年“千万工程”示范村建设项目</t>
  </si>
  <si>
    <t>座江村大坝子小组</t>
  </si>
  <si>
    <t>1.硬化大坝子小组村内道路3公里，C30混凝土浇灌，宽3.5米，厚0.2米；2.安装涵管6道120米（直径1米水泥涵管），3新建浆砌挡墙700立方米，底宽1.2米，口宽0。6米；4.挡土墙550立方米，高0.8米，宽20厘米。</t>
  </si>
  <si>
    <t>一是解决大坝子小组人居环境基础差的问题，惠及该小组83户314人，其中低收入群体6户24人。二是解决大坝子小组农村污水治理短板问题，大力提升城乡人居环境，惠及该小组83户314人，其中低收入群体6户24人。三是提升村容村貌打下基础。</t>
  </si>
  <si>
    <t>雨碌乡马桑坝村2025年“千万工程”示范村建设项目</t>
  </si>
  <si>
    <t>马桑坝村何家小组</t>
  </si>
  <si>
    <t>1.硬化小组村内道路2公里，C30混凝土浇灌，厚0.2米,宽4米;2.安装涵管6道120米（直径1米水泥涵管），3.砂砖支砌挡土墙300立方米，高0.8米，宽20厘米。</t>
  </si>
  <si>
    <t>一是提升何家村小组人居环境问题，惠及该小组64户221人，其中低收入群体5户16人。二是解决何家村小组群众出行难问题，惠及该小组64户221人，其中低收入群体5户16人。三是提升村容村貌打下基础。</t>
  </si>
  <si>
    <t>雨碌乡翅垴河村2025年“千万工程”示范村建设项目</t>
  </si>
  <si>
    <t>翅垴河大村小组</t>
  </si>
  <si>
    <t>1.硬化村内道路2公里（C30混凝土浇灌，宽3.5米，厚0.2米）；2.脏乱差整治，恢复地被种植100平方米，规范堆粪场20个，3.挡土墙1100米,采用砂砖浆砌高0.8米，宽20厘米。</t>
  </si>
  <si>
    <t>一是提升大村小组人居环境问题，惠及该小组65户246人，其中低收入群体8户21人。二是解决大村小组群众出行难问题，惠及该小组65户246人，其中低收入群体8户21人。三是提升村容村貌打下基础。</t>
  </si>
  <si>
    <t>雨碌乡阳山村山2025年“千万工程”示范村建设项目</t>
  </si>
  <si>
    <t>阳山村山高头小组</t>
  </si>
  <si>
    <t>1.硬化村内道路4.3公里（C30混凝土浇灌，宽3.5米，厚0.2米）；2.人居环境整治提升整治粪堆950平方米。3.砂砖支砌挡土墙1500米，高0.8米，宽20厘米。</t>
  </si>
  <si>
    <t>一是提升山高头小组人居环境问题，惠及该小组99户338人，其中低收入群体7户15人。二是解决山高头小组群众出行难问题，惠及该小组99户338人，其中低收入群体7户15人。三是提升村容村貌打下基础。</t>
  </si>
  <si>
    <t>雨碌乡白彝村2025年“千万工程”示范村建设项目</t>
  </si>
  <si>
    <t>白彝村叶家村小组</t>
  </si>
  <si>
    <t>1.硬化道路3千米（起点云雨路至终点大沙地），均宽4米，采用C30混凝土浇灌，厚0.2米；2.恢复地被种植120平方米，规范堆粪场20个；3，砂砖支砌挡土墙300立方米，高0.8米，宽20厘米。</t>
  </si>
  <si>
    <t>一是提升大地头小组人居环境问题，惠及该小组83户283人，其中低收入群体3户9人。二是解决大地头小组群众出行难问题，惠及该小组83户283人，其中低收入群体3户9人。三是提升村容村貌打下基础。</t>
  </si>
  <si>
    <t>雨碌乡铁厂村2025年“千万工程”示范村建设项目</t>
  </si>
  <si>
    <t>铁厂村尹家村、老梨树小组</t>
  </si>
  <si>
    <t>1.道路工程：村庄道路硬化2000米，宽4.5米；挡墙1000立方米，高2米，宽1米，收口40公分，涵管200米。2.亮化工程：2000米村内道路亮化，路灯15盏。3.人居环境整治：垃圾房2个，垃圾箱20个，在尹家村小组和老梨树小组分别新建50立方米污水集中处理池1个，DN200污水管4000米，DN100污水管2000米，在尹家村小组和老梨树小组分别建设公厕1座。</t>
  </si>
  <si>
    <t>一是提升尹家村、老梨树小组人居环境问题，惠及该小组190户651人，其中低收入群体8户24人。二是解决尹家村、老梨树小组群众出行难问题，惠及该小组190户651人，其中低收入群体8户24人。三是提升村容村貌打下基础。</t>
  </si>
  <si>
    <t>鲁纳乡座舍村2025年“千万工程”示范村建设项目</t>
  </si>
  <si>
    <t>座舍大渡口小组</t>
  </si>
  <si>
    <t>在鲁纳乡座舍村大渡口小组投入157.2万元实施大渡口小组人居环境提升整治建设项目，建设内容：1.道路修复及硬化（村内道路）1170平方米，C25混凝土，厚0.2米，均宽3.5米，投资概算15万元；2.人居环境整治小砖支砌挡土墙3800米高1.2米，宽30厘米，投资概算56.6万元；3.新建污水收集池1个50立方米钢筋混凝土浇筑，投资概算12万元；3.安装DN300污水主管道1100米，入户分管DN110污水管道2000米，投资概算68.6万元；4.路灯20盏，投资概算5万元。</t>
  </si>
  <si>
    <t>一是解决大渡口小组人居环境基础差的问题，惠及该1个小组52户172人，其中低收入群体20户71人。
二是解决座舍村委会大渡口小组组农村污水治理短板问题，大力提升人居环境，
三是从源头上改善以栏江水质，为长江经济带发展环境保护基础贡献力量。</t>
  </si>
  <si>
    <t>带动当地群众务工就业</t>
  </si>
  <si>
    <t>鲁纳乡座舍村2026年“千万工程”示范村建设项目</t>
  </si>
  <si>
    <t>座舍四组</t>
  </si>
  <si>
    <t>在鲁纳乡座舍村四组组投入247.4万元实施座舍村四组人居环境提升整治建设项目，建设内容：1.道路修复及硬化（村内道路）7700平方米，C25混凝土，厚0.2米，均宽3.5米，投资概算92.4万元，投资概算110万元；2.人居环境整治小砖支砌挡土墙3700米高1.2米.宽30厘米，投资概算55万元；3.安装DN300污水主管道2000米，入户分管DN110污水管道4000米，投资概算90万元；4.路灯40盏，投资概算10万元。</t>
  </si>
  <si>
    <t>一是解决座舍村四组人居环境基础差的问题，惠及该2个小组103户331人，其中低收入群体35户86人。
二是解决座舍村四组农村污水治理短板问题，大力提升人居环境，
三是从源头上改善牛栏江水质，为长江经济带发展环境保护基础贡献力量。</t>
  </si>
  <si>
    <t>驾车乡驾车村2025年“千万工程”示范村建设项目</t>
  </si>
  <si>
    <t>驾车村唐家窝坡</t>
  </si>
  <si>
    <t>1.驾车中学校至裴家口子岔路口排水沟改扩建2400米并加盖板，宽1.2米，高2米，采用C25混凝土浇筑，预计投资110万元；2.村内道路硬化3000平方米，长1000米，宽3米，混凝土C20厚度为20厘米,预计投资45万元；3.人居环境整治提升整治，驾车唐坡组安装直径400毫米钢带波纹管5715米，单价140元/米，预计投资80万元。</t>
  </si>
  <si>
    <t>总体目标体现项目的预期效益，通过建设驾车村排水沟项目建设工作。项目建成后有效解决驾车村前街至唐坡的生活污水治理问题。通过该项目建设实施，提高人居环境水平，预计受益1300余人，其中唐坡一、二组280户，758人，其中脱贫户312户1150人，三类监测对象32户150人（塘坡小组贫户64户212人，三类监测对象3户12人）。</t>
  </si>
  <si>
    <t>提升人居环境，改善群众生活质量</t>
  </si>
  <si>
    <t>张发林</t>
  </si>
  <si>
    <t>15974551991</t>
  </si>
  <si>
    <t>驾车乡水塘村2025年“千万工程”示范村建设项目</t>
  </si>
  <si>
    <t>水塘村大水塘</t>
  </si>
  <si>
    <t>1、水塘村1、2、3组大桥至小石岩沟道路硬化长1.5公里，宽6米，混凝土C20厚度为20厘米，建排水沟800米，预计30万元；2、水塘村1.2.3小组排水沟改扩建，排水沟从公厕至大沟排水沟改扩建1000米并加盖板，底宽50厘米，高80厘米，沟帮宽30厘米，采用C25混凝土浇筑，预计150万元；
3、人居环境整治提升整治：水塘村1.2小组村内安装直径400毫米钢带波纹管7500米，单价140元/米，预计投入资金105万元。</t>
  </si>
  <si>
    <t>通过项目建设实施，提高人居环境水平，有效解决水塘村一、二、三组人居环境水平及生产生活条件，预计受益1310人.其中脱贫户121户393人，三类监测对象20户64人。</t>
  </si>
  <si>
    <t>提高人居环境水平</t>
  </si>
  <si>
    <t>李廷献</t>
  </si>
  <si>
    <t>13987443987</t>
  </si>
  <si>
    <t>农村公共服务</t>
  </si>
  <si>
    <t>学校建设或改造</t>
  </si>
  <si>
    <t>会泽县翠屏小学学生食堂建设项目</t>
  </si>
  <si>
    <t>翠屏小学</t>
  </si>
  <si>
    <t>在会泽县翠屏小学建设学生食堂：新建一栋多层公共建筑，“一”字型布局，占地面积约865.86平方米，总建筑面积约1800平方米，安装、水电、消防工程。</t>
  </si>
  <si>
    <t>通过项目实施，为3811名学生提供就餐场所。</t>
  </si>
  <si>
    <t>解决在校学生就餐场地问题。</t>
  </si>
  <si>
    <t>会泽县教育体育局</t>
  </si>
  <si>
    <t>文祥宽</t>
  </si>
  <si>
    <t>古城街道堂琅社区人居环境整治提升项目</t>
  </si>
  <si>
    <t>1.铺设PP-R管2140米，安装闸阀等配件；2.铺设DN200-DN300聚乙烯双壁波纹管及PVC排水管铺设，含沟槽开挖、基础处理、管道安装、回填等；3.强、弱电改造：安装1600KVA变压器一台、铺设φ110电缆管线3000米，预埋路灯线1560米、弱电梅花管400米、φ110PVC管110米、φ25PVC弱电进线管2500米，铺设电缆1680米；4.场地平整及青石板铺设4000平方米。</t>
  </si>
  <si>
    <t>通过项目实施，提升村容村貌和人居环境。项目覆盖286户1052人，其中脱贫户（监测对象）71户180人。</t>
  </si>
  <si>
    <t>1.改善村容村貌；
2.提升人居环境。</t>
  </si>
  <si>
    <t>者海镇发基村六组“美丽村庄”建设项目</t>
  </si>
  <si>
    <t>发基村</t>
  </si>
  <si>
    <t>1.村内道路硬化长2150米，均宽3米，C25砼厚0.2米；2.新建三面光排水沟260米，C25砼排水沟长260米、内空1米、沟帮高1米、厚0.2米;底厚0.1米；3.活动中心院内硬化300平方米；4.小闸清淤加固,M7.5浆砌块石挡墙400立方米。
5.安装太阳能路灯50盏；新建遮阳凉棚2座。6.三堆规范墙体。</t>
  </si>
  <si>
    <t>通过项目实施，提升村容村貌和人居环境。项目覆盖380户881人，其中脱贫对象（监测对象）14户52人。</t>
  </si>
  <si>
    <t>会泽县大成高中基础设施建设项目</t>
  </si>
  <si>
    <t>会泽县大成高中</t>
  </si>
  <si>
    <t>在教学区与运动区之间新建人行梯步，土石方开挖约600立方米；新建挡土墙约640立方米；新建人行梯步100米；新建休息平台300平方米。</t>
  </si>
  <si>
    <t>通过项目实施，改善校园基础设施，3670名学生。</t>
  </si>
  <si>
    <t>改善学校基础设施，提升服务功能。</t>
  </si>
  <si>
    <t>村卫生室标准化建设</t>
  </si>
  <si>
    <t>老厂乡卫生院建设项目</t>
  </si>
  <si>
    <t>1.将原老厂中学食堂改造为卫生院办公业务科室，拆墙1400平方米；
2.实心砖墙支砌2002.5平方米；墙面喷刷4500平方米；木质套门64道；铝合金窗680.16平方米；水电改造2000平方米；吊顶2000平方米；防渗漏医用地胶350平方米。</t>
  </si>
  <si>
    <t>通过项目实施，提升卫生服务功能。项目覆盖7024户22385人，其中脱贫对象（监测对象）2189户8487人。</t>
  </si>
  <si>
    <t>改善卫生院基础设施，提升卫生服务功能。</t>
  </si>
  <si>
    <t>农村供水保障设施建设</t>
  </si>
  <si>
    <t>者海镇三多多村饮水安全补水工程</t>
  </si>
  <si>
    <t>三多多</t>
  </si>
  <si>
    <t>新建500立方米清水池1个，投资40万元；16平方米泵房一座，投资3万元；安装DN80镀锌钢管5700米，DN40镀锌钢管5300米，投资57万元；安装抽水设备2套(1套备用)，投资30万元；进场道路硬化600米，投资30万元；安装100KVA变压器1台（包括线路），投资25万元。</t>
  </si>
  <si>
    <t>工程建成后，进一步巩固提升饮水安全保障水平，提高人民生活水平，覆盖受益人口300户1200人，其中脱贫人口158户548人，“三类监测对象”32户110人。</t>
  </si>
  <si>
    <t>者海镇白脑门水厂饮水工程</t>
  </si>
  <si>
    <t>白脑门水厂</t>
  </si>
  <si>
    <t>新建日处理能力500立方米/天预沉池、穿孔旋流反应池、无阀滤池、净化消毒设施一套，监控系统1套，探头12个。</t>
  </si>
  <si>
    <t>工程建成后，进一步巩固提升饮水安全保障水平，提高人民生活水平，覆盖受益人口9462户31553人，其中脱贫户410户1230人。</t>
  </si>
  <si>
    <t>者海镇者海村饮水工程</t>
  </si>
  <si>
    <t>者海村</t>
  </si>
  <si>
    <t>安装管道62千米，伸缩节6套，闸阀49套，减压阀1套，新建镇墩11个,水表、闸阀、表箱、水龙头、站管1255套，砼管槽切割、恢复12500米，新建闸阀井49个。</t>
  </si>
  <si>
    <t>工程建成后，进一步巩固提升饮水安全保障水平，提高人民生活水平，覆盖受益人口2574户9780人，其中脱贫人口648户2462人，“三类监测对象”86户223人。</t>
  </si>
  <si>
    <t>者海镇三家村饮水安全项目</t>
  </si>
  <si>
    <t>安装水表、表箱、防盗阀、闸阀850套，管道6千米，水表井12个，砼管槽切割、恢复4千米，管槽土方开挖、回填1.2千米。</t>
  </si>
  <si>
    <t>工程建成后，进一步巩固提升饮水安全保障水平，提高人民生活水平，覆盖受益人口850户3235人，其中脱贫户12户51人。</t>
  </si>
  <si>
    <t>者海镇新店子饮水安全项目</t>
  </si>
  <si>
    <t>新店子</t>
  </si>
  <si>
    <t>安装水表、表箱、防盗阀、闸阀970套，管道9千米，水表井16个，砼管槽切割、恢复5千米，管槽土方开挖、回填2千米。</t>
  </si>
  <si>
    <t>工程建成后，进一步巩固提升饮水安全保障水平，提高人民生活水平，覆盖受益人口970户3680人，其中脱贫户11户43人。</t>
  </si>
  <si>
    <t>者海镇犀牛饮水安全项目</t>
  </si>
  <si>
    <t>犀牛</t>
  </si>
  <si>
    <t>安装水表、表箱、防盗阀、闸阀1240套，管道8千米，水表井15个，砼管槽切割、恢复5千米，管槽土方开挖、回填2千米。</t>
  </si>
  <si>
    <t>工程建成后，进一步巩固提升饮水安全保障水平，提高人民生活水平，覆盖受益人口1240户3987人，其中脱贫户13户52人。</t>
  </si>
  <si>
    <t>者海镇盖胜饮水安全项目</t>
  </si>
  <si>
    <t>盖胜</t>
  </si>
  <si>
    <t>水源点建设2处，安装DN50毫米-DN15毫米镀锌钢管14.95千米，PE管2100米，新建100立方米蓄水池一个，水表、表箱、闸阀、水龙头、站管160套，闸阀房1间。</t>
  </si>
  <si>
    <t>工程建成后，进一步巩固提升饮水安全保障水平，提高人民生活水平，覆盖受益人口156户451人，其中脱贫人口41户153人，“三类监测对象”5户14人。</t>
  </si>
  <si>
    <t>大井镇雾姑、陈家村、唐家村小组饮水工程</t>
  </si>
  <si>
    <t>刘家山、蚂蟥塘</t>
  </si>
  <si>
    <t>取水点建设及改造（1.53万元），抽水站新建100立方米蓄水池2座（13.59万元），新建30立方米蓄水池1座（2.66万元）,安装DN50镀锌钢管1200米（7.26万元），PE63管4500米（11.5万元），PE50管3000米（6万元），PE40管2000米（2.9万元），PE32管6000米（5.3万元），PE25管3000米（1.7万元），PE20管10000米（4.5万元），水表井10座（可安装10块水表）（1.97万元）,闸阀井5座（0.73万元），PE63联塑闸阀25套（0.44万元），PE50联塑闸阀10套（0.15万元），PE20联塑闸阀200个（0.76万元）；安装水表DN15水表200块（1.4万元），抽水泵15千瓦450米扬程2套，合计9万元（水泵智能控制柜、信号线等2万元），抽水泵5.5千瓦150米扬程2套1.6万元（水泵智能控制柜、信号线等1万元），管道土石方开挖及回填1020立方米（3.19万元），C20砼路面切割及恢复105米（0.84万元）,架设380伏变压器及输电线路安装等16万元。合计投资96.8万元。</t>
  </si>
  <si>
    <t>该工程建成后，可保障蚂蟥塘唐家村小组、刘家山陈家村、新村小组及安置点共计187户575人的饮水需求。</t>
  </si>
  <si>
    <t>大井镇双车村饮水工程</t>
  </si>
  <si>
    <t>双车村</t>
  </si>
  <si>
    <t>新建50立方米蓄水池8个，36万元；安装铺设供水管网6000米（DN65镀锌钢管1000米，DN50镀锌钢管1000米，DN40镀锌钢管2000米，DN25镀锌钢管2000），32万元；闸阀井8座，浮球阀8套，水表闸阀站管水龙头等310套。合计概算投资：78万元。</t>
  </si>
  <si>
    <t>工程建成后，进一步巩固提升饮水安全保障水平，提高人民生活水平，覆盖受益人口310户802人饮水安全问题，其中脱贫户15户22人。</t>
  </si>
  <si>
    <t>大井镇仓房村巩固提升工程</t>
  </si>
  <si>
    <t>仓房村</t>
  </si>
  <si>
    <t>新建设水池3个，20万元；安装铺设供水管网8500米〔DN25镀锌钢管1500米，Φ50PE管1000米，Φ40PE管2000米，Φ32PE管2000米，Φ25PE管2000米〕，16万元；抽水泵一套（控制柜、信号线），1.6万元；安装输配水设施、入户配套132套（集中式水表井10座），3万元；合计概算投资：43万元。</t>
  </si>
  <si>
    <t>工程建成后，进一步巩固提升饮水安全保障水平，提高人民生活水平，覆盖受益人口132户342人，其中脱贫户23户72人。</t>
  </si>
  <si>
    <t>大井镇银坪村饮水工程</t>
  </si>
  <si>
    <t>银坪村</t>
  </si>
  <si>
    <t>安装铺设供水钢管4600米（DN25钢管4000米，PE20管600米），14.3万元；安装输配水设施、入户配套60套（单式表箱、水表、龙头、站管、闸阀），1.8万元；混凝土切割1200米，10.2万元；合计概算投资：27万元。</t>
  </si>
  <si>
    <t>工程建成后，进一步巩固提升饮水安全保障水平，提高人民生活水平，覆盖受益人口60户226人，其中脱贫户9户38人。</t>
  </si>
  <si>
    <t>大井镇马鞍村巩固提升工程</t>
  </si>
  <si>
    <t>维修10立方米取水池一个，闸阀井，安装PE50管2200米、PE25管1000米、PE20管20000米，闸阀井2座，路面切割150米，集中式水表井17座，水表龙头闸阀站管250套，DN25球阀5套、DN25浮球阀5套，管道土方开挖及回填200米。</t>
  </si>
  <si>
    <t>工程建成后，进一步巩固提升饮水安全保障水平，提高人民生活水平，覆盖受益人口250户710人，其中脱贫人口24户69人“三类监测对象”3户8人。</t>
  </si>
  <si>
    <t>孔硕</t>
  </si>
  <si>
    <t>15808848601</t>
  </si>
  <si>
    <t>大井镇色关村巩固提升工程</t>
  </si>
  <si>
    <t>建设20立方米水池三个，配套100立方米水池一个，13.5万元；安装铺设供水管网14000米〔40ΦPE管1500米，32ΦPE管2500米，20ΦPE管10000米〕，10.5万元；安装输配水设施、入户配套设施64套，1.5万元；抽水泵两套（智能控制柜、信号线），3万元。合计概算投资30万元。</t>
  </si>
  <si>
    <t>工程建成后，进一步巩固提升饮水安全保障水平，提高人民生活水平，覆盖受益人口84户294人，其中脱贫户12户47人。</t>
  </si>
  <si>
    <t>矿山镇二关营村饮水工程</t>
  </si>
  <si>
    <t>建设背阴地小组100立方米不锈钢水池1个,大村子小组50立方米不锈钢水池1个，投资20万元。下排小组取水池2座，50立方米混凝土水池1座，扬程400米水泵一台、10平方米管理房1间，DN50热镀锌钢管3000米，PVC管套电缆500米，PE32管道2000米，PE25管道2000米，PE20管道2000米，投资33.4万元；合计53.4万元。</t>
  </si>
  <si>
    <t>工程建成后，水源有保障，进一步巩固提升饮水安全保障水平，提高人民生活水平，覆盖受益人口463户1502人，其中“三类监测对象”23户82人。</t>
  </si>
  <si>
    <t>15912030999</t>
  </si>
  <si>
    <t>矿山镇布卡村饮水工程</t>
  </si>
  <si>
    <t>布卡村委会</t>
  </si>
  <si>
    <t>建设100立方米不锈钢水池1个,50立方米不锈钢水池一个，取水池1个，22万元；安装铺设供水管网8400米〔Φ40PE管道2400米,Φ32PE管2000米，Φ25PE管2000米，Φ20PE管2000米〕，2.4万元，合计24.4万元。</t>
  </si>
  <si>
    <t>工程建成后，进一步巩固提升饮水安全保障水平，提高人民生活水平，覆盖受益人口38户137人，其中脱贫户21户90人。</t>
  </si>
  <si>
    <t>矿山镇酒房村、布卡村饮水工程</t>
  </si>
  <si>
    <t>酒房村委会</t>
  </si>
  <si>
    <t>酒房村建设不锈钢水池50立方米1个，8万元；安装铺设供水管网5000米〔Φ50PE管1000米，Φ32PE管2000米，Φ20PE管2000米〕，5万元；合计13万元。布卡村建设20立方米不锈钢水池1个，3.8万元；安装铺设供水管网1200米〔Φ32PE管600米，Φ25PE管300米，Φ20PE管300米〕，0.5万元；合计4.3万元。共计17.3万元。</t>
  </si>
  <si>
    <t>鹧勒米小组工程建成后，进一步巩固提升饮水安全保障水平，提高人民生活水平，覆盖受益人口88户335人，其中脱贫户人口27户119人，三类监测对象3户11人。</t>
  </si>
  <si>
    <t>矿山镇洒衣村人畜饮水工程</t>
  </si>
  <si>
    <t>洒衣村委会</t>
  </si>
  <si>
    <t>建设30立方米不锈钢水池3个，15万元；安装铺设供水管网5000米〔Φ32PE管3000米，Φ20PE管2000米〕，2.5万元；合计17.5万元。</t>
  </si>
  <si>
    <t>工程建成后，进一步巩固小坪子、梨树坪、湾子头三个小组提升饮水安全保障水平，提高人民生活水平，覆盖受益人口189户589人，其中脱贫户98户359人。</t>
  </si>
  <si>
    <t>矿山镇拖翅村人畜饮水工程</t>
  </si>
  <si>
    <t>拖翅村委会</t>
  </si>
  <si>
    <t>安装铺设供水管网1200米〔ΦDN140钢管1200米〕，合计16.4万元。</t>
  </si>
  <si>
    <t>工程建成后，进一步巩固提升饮水安全保障水平，提高人民生活水平，覆盖受益人口742户2052人，其中“三类监测对象”34户138人。</t>
  </si>
  <si>
    <t>矿山镇矿山村人畜饮水工程</t>
  </si>
  <si>
    <t>矿山村委会</t>
  </si>
  <si>
    <t>建设100立方米不锈钢水池1个,12万元；安装铺设供水管网6000米〔Φ50PE管500米，Φ40PE管500米，Φ20PE管2000米，Φ25PE管2000米〕，2.7万元，合计14.7万元。</t>
  </si>
  <si>
    <t>工程建成后，进一步巩固提升饮水安全保障水平，提高人民生活水平，覆盖受益人口125户562人，其中脱贫户13户52人。</t>
  </si>
  <si>
    <t>雨碌乡铁厂村饮水安全巩固提升工程</t>
  </si>
  <si>
    <t>铁厂</t>
  </si>
  <si>
    <t>1.安富家村小组建设不锈钢30立方米水箱1个，3.5万元，安装铺设供水管网PE32管1000米，0.6万元；2.小桥沟小组大凹塘自然村建设不锈钢20立方米水箱1个，2.5万元，安装铺设供水管网PE32管3000米，1.8万元；3.尹家村小组弯子地自然村建设不锈钢30立方米水箱1个，3.5万元，安装铺设供水管网PE32管2000米，1.2万元；4.老梨小组建设不锈钢30立方米水箱1个，3.5万元，安装铺设供水管网PE32管500米，0.3万元；5.搓落邑小组建设不锈钢50立方米水箱1个，6万元。6.范家箐小组建设不锈钢30立方米水箱1个，3.5万元，安装铺设供水管网PE32管500米，0.3万元。7.雷家坡沟水源点建设10立方米取水池1座，投资4万元，安装铺设DN50管6500米，19.5万元。合计投资50.2万元。</t>
  </si>
  <si>
    <t>工程建成后，进一步巩固提升饮水安全保障水平，提高人民生活水平，覆盖受益人口498户1649人，其中脱贫户45户138人。</t>
  </si>
  <si>
    <t>雨碌乡新房村新房小组饮水安全巩固提升工程</t>
  </si>
  <si>
    <t>新房村</t>
  </si>
  <si>
    <t>建设不锈钢20立方米水箱2个，5万元；安装铺设供水管网4000米〔Φ32PE管2000米，DN32管2000米〕，6万元。合计投资11万元。</t>
  </si>
  <si>
    <t>工程建成后，进一步巩固提升饮水安全保障水平，提高人民生活水平，覆盖受益人口101户496人，其中脱贫户52户241人。</t>
  </si>
  <si>
    <t>雨碌乡小米村油房、坝上饮水安全巩固工程</t>
  </si>
  <si>
    <t>油房、坝上、打路3个小组建设30立方米水箱2个，9万元；安装铺设供水管网4000米〔Φ32PE管2000米，DN40管2000米〕，4.5万元；合计概算投资：13.5万元。</t>
  </si>
  <si>
    <t>工程建成后，进一步巩固提升饮水安全保障水平，提高人民生活水平，覆盖受益人口179户619人，其中脱贫户65户147人。</t>
  </si>
  <si>
    <t>雨碌乡小米村大地头饮水安全巩固提升工程</t>
  </si>
  <si>
    <t>大地头小组建设30立方米水箱1个，4.5万元；安装铺设供水管网5000米〔Φ32PE管3000米，DN40管2000米〕，5.5万元；合计概算投资：10万元。</t>
  </si>
  <si>
    <t>工程建成后，进一步巩固提升饮水安全保障水平，提高人民生活水平，覆盖受益人口87户326人，其中脱贫户27户101人。</t>
  </si>
  <si>
    <t>雨碌乡小米村胡家村、瓦房、台子饮水安全巩固提升工程</t>
  </si>
  <si>
    <t>胡家村、瓦房、台子3个小组新增110户安全饮水入户管网及配套设施，每户900元，合计9.9万元。</t>
  </si>
  <si>
    <t>工程建成后，进一步巩固提升饮水安全保障水平，提高人民生活水平，覆盖受益人口243户824人，其中脱贫户66户257人。</t>
  </si>
  <si>
    <t>雨碌乡陡红坪子、中岩、山丫、祠堂小组饮水安全巩固提升工程</t>
  </si>
  <si>
    <t>大纸厂沟建设200立方米不锈钢调节取水箱1个，28万元；安装铺设供水管网〔Φ50PE管1500米、Φ32PE管5000米、Φ20PE管4000米〕，7万元；合计35万元。</t>
  </si>
  <si>
    <t>工程建成后，进一步巩固提升饮水安全保障水平，提高人民生活水平，覆盖受益人口500户1650人饮水安全问题，其中脱贫户203户700人。</t>
  </si>
  <si>
    <t>雨碌乡小石山三家村小组饮水安全巩固提升工程</t>
  </si>
  <si>
    <t>小石山村委会</t>
  </si>
  <si>
    <t>建设50立方米调节水箱一个，投资6万元。建设供水管道DN40管2000米，Φ32PE管4000米、Φ20PE管3000米,投资11万元。合计投资17万元。</t>
  </si>
  <si>
    <t>工程建成后，进一步巩固提升饮水安全保障水平，提高人民生活水平，覆盖受益人口77户262人，其中脱贫户2户8人。</t>
  </si>
  <si>
    <t>雨碌乡马桑坝村后箐自然村饮水安全巩固提升工程</t>
  </si>
  <si>
    <t>马桑坝</t>
  </si>
  <si>
    <t>建设10立方米取水池1个，投资2.5万元。20立方米不锈钢调节水箱一个，3万元。建设供水管道Φ32PE管3000米、Φ20PE管1000米,投资2万元。合计7.5万元。</t>
  </si>
  <si>
    <t>工程建成后，进一步巩固提升饮水安全保障水平，提高人民生活水平，覆盖受益人口12户52人，其中脱贫户1户4人。</t>
  </si>
  <si>
    <t>鲁纳乡窝坡村烂箐十一组安全饮水巩固提升工程</t>
  </si>
  <si>
    <t>建设100立方米水池1个50立方米水池1个，10.7万元；安装铺设供水管网8340米〔Φ63PE管3100米，Φ50PE管3200米，Φ20PE管,1800米，DN50管240米〕，15.35万元；安装输配水设施、入户配套水表78套，1.1万元；建设提水泵站1座，3.7万元；管沟土方开挖1323立方米，土方回填1134立方米，4.19万元，合计概算投资：35.04万元。</t>
  </si>
  <si>
    <t>工程建成后，进一步巩固提升饮水安全保障水平，提高人民生活水平，覆盖受益人口94户358人，其中脱贫户5户25人。</t>
  </si>
  <si>
    <t>鲁纳乡窝坡村水子树九组安全饮水巩固提升工程</t>
  </si>
  <si>
    <t>建设100立方米水池1个，5.7万元；安装铺设供水管网3240米〔DN50管3240米〕，16.72万元；合计概算投资：22.42万元。</t>
  </si>
  <si>
    <t>工程建成后，进一步巩固提升饮水安全保障水平，提高人民生活水平，覆盖受益人口30户92人，其中脱贫户2户6人。</t>
  </si>
  <si>
    <t>鲁纳乡窝坡村上、下地油箐小组安全饮水巩固提升工程</t>
  </si>
  <si>
    <t>建设100立方米水池1个50立方米水池1个，10.2万元；安装铺设供水管网15100米〔Φ63PE管2300米，Φ32PE管1200米，Φ20PE管,10400米，DN40管1200米〕，14.8万元；安装输配水设施、入户配套水设施105套，水表井8座，3.6万元；建设提水泵站1座，3.1万元；管沟土方开挖735立方米，土方回填630立方米，2.33万元，合计概算投资：34.03万元。</t>
  </si>
  <si>
    <t>工程建成后，进一步巩固提升饮水安全保障水平，提高人民生活水平，覆盖受益人口137户451人，其中脱贫户3户6人。</t>
  </si>
  <si>
    <t>鲁纳乡朝阳村七组、八组安全饮水巩固提升工程</t>
  </si>
  <si>
    <t>建设100立方米水池1个，5.6万元；安装铺设供水管网8500米〔Φ32PE管4500米，50PE管2600米，Φ20PE管,1400米〕，8.33万元；安装11千瓦水泵1台，1.3万元；管沟土方开挖1785立方米，土方回填1530立方米，5.5万元，合计概算投资：20.73万元。</t>
  </si>
  <si>
    <t>工程建成后，进一步巩固提升饮水安全保障水平，提高人民生活水平，覆盖受益人口107户335人，其中脱贫户15户51人。</t>
  </si>
  <si>
    <t>鲁纳乡陡咀村窑坪六组安全饮水巩固提升工程</t>
  </si>
  <si>
    <t>建设100立方米水池1个50立方米水池1个，10.2万元；安装铺设供水管网5300米〔Φ32PE管900米，Φ25PE管,1600米，DN40管2800米〕，11.43万元；建设提水泵站1座，3.1万元；合计概算投资：24.73万元。</t>
  </si>
  <si>
    <t>工程建成后，进一步巩固提升饮水安全保障水平，提高人民生活水平，覆盖受益人口77户198人，其中脱贫户13户54人。</t>
  </si>
  <si>
    <t>鲁纳乡鲁纳水厂水源补给工程</t>
  </si>
  <si>
    <t>新营村</t>
  </si>
  <si>
    <t>新建深井一座385米，46.2万元，安装13KW深井水泵一台，1.45万元，建12平方米水泵管理房一间，1.67万元，架设400V输电线路180米，0.8万元，安装DN50热镀锌管180米,0.92万元。合计概算投资：51.04万元。</t>
  </si>
  <si>
    <t>工程建成后，进一步巩固提升饮水安全保障水平，提高人民生活水平，覆盖受益人口460户2850人，其中脱贫户153户529人。</t>
  </si>
  <si>
    <t>鲁纳乡座舍村仓房六组安全饮水巩固提升工程</t>
  </si>
  <si>
    <t>建设3立方米取水池1个，100立方米水池1个，6.4万元；安装铺设供水管网11420米〔Φ63PE管3400米，Φ50PE管1200米，Φ20PE管4600米，DN50管2220米〕，23.47万元；管沟土方开挖966立方米，土方回填828立方米，3.07万元，合计概算投资：32.76万元。</t>
  </si>
  <si>
    <t>工程建成后，进一步巩固提升饮水安全保障水平，提高人民生活水平，覆盖受益人口117户372人，其中脱贫户24户75人。</t>
  </si>
  <si>
    <t>鲁纳乡朝阳村上小河十一组安全饮水巩固提升工程</t>
  </si>
  <si>
    <t>建设3立方米取水池2个，1.4万元；安装铺设供水管网4600米〔Φ32PE管2500米，DN25钢管2100米〕，7.26万元；管沟土方开挖525立方米，土方回填450立方米，1.66万元，合计概算投资：10.32万元。</t>
  </si>
  <si>
    <t>工程建成后，进一步巩固提升饮水安全保障水平，提高人民生活水平，覆盖受益人口81户241人，其中脱贫户10户29人。</t>
  </si>
  <si>
    <t>鲁纳乡雨沐村小河边十三组安全饮水巩固提升工程</t>
  </si>
  <si>
    <t>建设3立方米取水池1个，100立方米水池1个,6.6万元；安装铺设供水管网5100米〔DN40钢管3000米，DN25钢管2100米〕，16.05万元；合计概算投资：22.65万元。</t>
  </si>
  <si>
    <t>工程建成后，进一步巩固提升饮水安全保障水平，提高人民生活水平，覆盖受益人口74户253人，其中脱贫户4户17人。</t>
  </si>
  <si>
    <t>鲁纳乡新营村松棵八组安全饮水巩固提升工程</t>
  </si>
  <si>
    <t>建设6立方米取水池1个，100立方米水池1个,6.9万元；安装铺设供水管网6100米〔Φ63PE管600米，Φ50PE管900米，Φ20PE管4600米〕，4.54万元；2.5*1水表井5个，水表、站杆、水嘴46套，2.3万元。管沟土方开挖315立方米，土方回填270立方米，1.1万元，合计概算投资：14.84万元。</t>
  </si>
  <si>
    <t>工程建成后，进一步巩固提升饮水安全保障水平，提高人民生活水平，覆盖受益人口44户137人，其中脱贫户18户69人。</t>
  </si>
  <si>
    <t>鲁纳乡新营村小箐十五组安全饮水巩固提升工程</t>
  </si>
  <si>
    <t>建设3立方米取水池1个，0.7万元；安装铺设供水管网11000米〔Φ50PE管5600米，Φ25PE管2600米，DN25钢管2800米〕，18.28万元；管沟土方开挖1176立方米，土方回填1008立方米，3.96万元，合计概算投资：22.94万元。</t>
  </si>
  <si>
    <t>工程建成后，进一步巩固提升饮水安全保障水平，提高人民生活水平，覆盖受益人口83户260人，其中脱贫户24户95人。</t>
  </si>
  <si>
    <t>待补镇鹧鸡村管网改造项目</t>
  </si>
  <si>
    <t>建设水池30方*5；安装铺设供水管网（含管沟土石方开挖回填）27140米〔ΦPE63管道400米，ΦPE50管道4300米，ΦPE32管道4400米，ΦPE25管道1000米，ΦPE20管道18000米〕；安装输配水设施、入户配套230套（站杆210套，水表310块，水表箱36个）。</t>
  </si>
  <si>
    <t>工程建设受益559户1796人，其中包含脱贫不稳定户、边缘易致贫户，其他农村低收入群体5户14人的饮水安全问题。</t>
  </si>
  <si>
    <t>待补镇金牛村管网改造项目</t>
  </si>
  <si>
    <t>金牛</t>
  </si>
  <si>
    <t>铺设PE,63管道1.8千米（单价：24.5元/米），PE50管道2.6千米（单价：16.1元/米），PE40管道1.5千米（单价：10.8元/米），PE32管道3.3千米（单价：6.1元/米），PE25管道0.83千米（单价：5.1元/米），PE20管道30千米（单价：3.94元/米）；新建蓄水池20立方米1个（单价：1180元/立方米），水表440套（单价：67元/块），站杆420套（单价：41元/套），水表箱41个（单价：680元/个），混凝土路面开槽及恢复2400米（单价：开槽9元/米，恢复12元/米）。</t>
  </si>
  <si>
    <t>工程建设受益381户1105人，其中包含脱贫不稳定户、边缘易致贫户，其他农村低收入群体135户543人的饮水安全问题。</t>
  </si>
  <si>
    <t>待补镇大坝村管网改造项目</t>
  </si>
  <si>
    <t>大坝村</t>
  </si>
  <si>
    <t>建设水池30方1个；取水坝2道；安装铺设供水管网（含管沟土石方开挖回填）15700米〔ΦPE50管道3600米，ΦPE40管道1500米，ΦPE32管道2000米，ΦPE25管道600米，ΦPE20管道8000米〕；安装输配水设施、入户配套120套（站杆120套，水表120块，水表箱14个）</t>
  </si>
  <si>
    <t>工程建设受益215户779人，其中包含脱贫不稳定户、边缘易致贫户，其他农村低收入群体33户102人的饮水安全问题。</t>
  </si>
  <si>
    <t>待补镇野马管网改造工程</t>
  </si>
  <si>
    <t>野马</t>
  </si>
  <si>
    <t>建设水池30方4个、50方1个、10方1个；取水点5个；安装铺设供水管网（含管沟土石方开挖回填）41470米〔ΦPE50管道9800米，ΦPE32管道12000米，ΦPE20管道9000米，ΦPE25管道3000米，DN40管道6600米DN25管道1100米〕安装输配水设施、入户配套210套（站杆210套，水表210块，水表箱120个）</t>
  </si>
  <si>
    <t>工程建设受益393户1409人，其中包含脱贫不稳定户、边缘易致贫户，其他农村低收入群体34户136人的饮水安全问题。</t>
  </si>
  <si>
    <t>上村乡闸塘村大山、半截田小组提水工程</t>
  </si>
  <si>
    <t>新建3立方米三格式取水池1个，0.6万元；30立方米蓄水池1个（C30圆形砼钢混结构），3万元；100立方米蓄水池1个（C30圆形砼钢混结构），9万元；安装DN50镀锌钢管1400米，8.05万元；φ32PE管（100级）7000米，6.3万元；φ20PE管（100级）6000米，3万元；水表、站管、闸阀、水龙头101套，1.4645万元；提水泵及配套设施2套，1.6万元；三相输电线路（电杆、电线等）500米，合计概算投资：33万元。</t>
  </si>
  <si>
    <t>工程建成后，进一步巩固提升饮水安全保障水平，提高人民生活水平，覆盖受益人口98户392人，其中脱贫户人口20户81人“三类监测对象”5户21人。</t>
  </si>
  <si>
    <t>上村乡小箐村节粉沟、田边小组饮水巩固提升工程</t>
  </si>
  <si>
    <t>新建3立方米三格式取水池1个，0.6万元；50立方米蓄水池1个（C30圆形砼钢混结构），5万元；30立方米蓄水池1个（C30圆形砼钢混结构），3万元；安装φ32PE管（100级）1000米，0.9万元；φ25PE管（100级）6000米，3.66万元合计概算投资：12.44万元。</t>
  </si>
  <si>
    <t>工程建成后，进一步巩固提升饮水安全保障水平，提高人民生活水平，覆盖受益人口47户157人，其中脱贫户17户36人。</t>
  </si>
  <si>
    <t>上村乡坪地村饮水巩固提升工程</t>
  </si>
  <si>
    <t>坪地村</t>
  </si>
  <si>
    <t>打深井一口，48万元；新建100立方米蓄水池1个（C30圆形砼钢混结构），9万元；安装DN50镀锌钢管3100米，17.82万元；φ32PE管（100级）8700米，7.83万元；φ25PE管（100级）3400米，2.07万元；水表、占管、闸阀、水龙头72套，1.04万元；三相输电线路（电杆、电线等）500米，合计概算投资：86万元。</t>
  </si>
  <si>
    <t>工程建成后，进一步巩固提升饮水安全保障水平，提高人民生活水平，覆盖受益人口124户506人，其中脱贫户58户211人。</t>
  </si>
  <si>
    <t>上村乡大松树村上坪子、老山田小组饮水巩固提升工程</t>
  </si>
  <si>
    <t>大松树村</t>
  </si>
  <si>
    <t>新建30立方米蓄水池1个（C30圆形砼钢混结构）；3万元；50立方米蓄水池2个（C30圆形砼钢混结构）；10万元；安装φ25PE管（100级）3000米，1.83万元；合计概算投资：14.83万元。</t>
  </si>
  <si>
    <t>工程建成后，进一步巩固提升饮水安全保障水平，提高人民生活水平，覆盖受益人口56户211人，其中脱贫户人口11户42人，“三类监测对象”0户0人。</t>
  </si>
  <si>
    <t>上村乡董德村牛支坡、水海子小组饮水巩固提升工程</t>
  </si>
  <si>
    <t>新建30立方米蓄水池1个（C30圆形砼钢混结构），3万元；50立方米蓄水池（C30圆形砼钢混结构），5万元；安装φ25PE管（100级）3000米，1.83万元；合计概算投资：9.83万元。</t>
  </si>
  <si>
    <t>工程建成后，进一步巩固提升饮水安全保障水平，提高人民生活水平，覆盖受益人口26户112人，其中脱贫户人口11户42人，“三类监测对象”16户64人。</t>
  </si>
  <si>
    <t>上村乡法科村饮水巩固提升工程</t>
  </si>
  <si>
    <t>法科村</t>
  </si>
  <si>
    <t>新建30立方米蓄水池1个（C30圆形砼钢混结构），3万元；100立方米蓄水池1个（C30圆形砼钢混结构），10万元；安装DN80镀锌钢管2100米，29.13万元；DN40镀锌钢管3500米，15.05万元；DN25镀锌钢管3000米，8.4万元；φ25PE管（100级）7000米，4.27万元；φ20PE管（100级）7000米，3.5万元；提水泵2套，2万元，配电室6平方米1间（含配电设施），2万元；合计概算投资：9.83万元。水表、站管、闸阀、水龙头160套，2.32万元；三相输电线路（电杆、电线等）500米，合计概算投资：79.67万元。</t>
  </si>
  <si>
    <t>工程建成后，进一步巩固提升法科村烂箐、洪门路、台子上小组饮水安全保障水平，提高人民生活水平，覆盖受益人口137户571人，其中脱贫户人口11户42人，“三类监测对象”44户213人。</t>
  </si>
  <si>
    <t>上村乡播乐村上村、陈家坟小组饮水巩固提升工程</t>
  </si>
  <si>
    <t>播乐村</t>
  </si>
  <si>
    <t>新建3立方米三格式取水池1个，0.6万元；100立方米蓄水池1个（C30圆形砼钢混结构），9万元；安装φ32PE管（100级）6000米，5.4万元，合计概算投资：15万元。</t>
  </si>
  <si>
    <t>工程建成后，进一步巩固提升播乐村上村、陈家坟小组饮水安全保障水平，提高人民生活水平，覆盖受益人口79户346人，其中脱贫户人口34户107人，“三类监测对象”2户7人。</t>
  </si>
  <si>
    <t>上村乡小坡村小坡、大柳树小组饮水巩固提升工程</t>
  </si>
  <si>
    <t>新建提水泵站1座，2万元；100立方米蓄水池1个（C30圆形砼钢混结构），9万元；安装DN40镀锌钢管1300米，5.54万元；φ32PE管（100级）4000米,3.6万元；φ20PE管（100级）5000米，2.5万元；水表、占管、闸阀、水龙头130套，1.88万元，三相输电线路（电杆、电线等）1000米，合计概算投资：25.5万元。</t>
  </si>
  <si>
    <t>工程建成后，进一步巩固提升饮水安全保障水平，提高人民生活水平，覆盖受益人口102户427人，其中脱贫户37户174人。</t>
  </si>
  <si>
    <t>上村乡大河村马坡井小组饮水巩固提升工程</t>
  </si>
  <si>
    <t>50立方米蓄水池2个（C30圆形砼钢混结构），10万元；安装DN40镀锌钢管2500米，10.65万元；DN25镀锌钢管3500米，9.45万元；DN15镀锌钢管6000米，9万元；安装水表、站管、闸阀、水龙头160套，2.23万元；提水泵及配套设施2套，1.6万元；三相输电线路（电杆、电线等）500米，合计概算投资：43万元。</t>
  </si>
  <si>
    <t>工程建成后，进一步巩固提升饮水安全保障水平，提高人民生活水平，覆盖受益人口160户640人，其中脱贫户25户60人。</t>
  </si>
  <si>
    <t>上村乡法科村挖泥小组饮水巩固提升工程</t>
  </si>
  <si>
    <t>新建3立方米三格式取水池2个，1.6万元；50立方米蓄水池2个（C30圆形砼钢混结构），10万元；φ25PE管（100级）6000米，3.66万元；φ20PE管（100级）5000米，2.5万元，合计概算投资：17.36万元。</t>
  </si>
  <si>
    <t>上村乡打营村烂水台小组饮水巩固提升工程</t>
  </si>
  <si>
    <t>新建3立方米三格式取水池1个，0.6万元；50立方米蓄水池1个（C30圆形砼钢混结构），5万元；φ25PE管（100级）8500米，5.18万元，合计概算投资：10.78万元。</t>
  </si>
  <si>
    <t>上村乡小坡村凹腰、山林果水小组饮水巩固提升工程</t>
  </si>
  <si>
    <t>新建取水池3立方米的2个，1.2万元；输水主管DN50镀锌管长2500米,14.37万元；50立方米蓄水池1个（C30圆形砼钢混结构），5万元；100立方米蓄水池1个（C30圆形砼钢混结构），10万元；安装Φ32PE管7000米，6.3万元，Φ20PE管5000米，2.5万元；水表、站管、闸阀、水龙头140套，2.03万元；提水泵及配套设施2套，2万元；三相输电线路（电杆、电线等）1000米，10万元，合计概算投资：43.4万元。</t>
  </si>
  <si>
    <t>项目建成后解决1500头大牲畜养殖用水问题，改善148户544人饮水困难问题。其中脱贫户不稳定户、边缘易致贫户、其他农村低收入群体“三类监测对象”43户190人。</t>
  </si>
  <si>
    <t>上村乡打营村饮水巩固提升工程</t>
  </si>
  <si>
    <t>打营村大园子、岔河、那洪箐、大山、窝坡、老那洪、烂水台等小组新建3立方米取水池5个，30立方米蓄水池2个，50立方米蓄水池3个，安装各种管道56700米。</t>
  </si>
  <si>
    <t>工程建成后，进一步巩固提升饮水安全保障水平，提高人民生活水平，覆盖受益人口369户1512人，其中脱贫户179户793人。</t>
  </si>
  <si>
    <t>驾车乡驾车村农村饮水安全巩固提升工程</t>
  </si>
  <si>
    <t>在打车箐小组新建取水池1个，12000元/个；提水设施1套，2万元/个，安装φPE32管1000米，8.5元/米；在中良子小组新建取水池一个，8000元/个；铺设φPE32管2000米，8.5元/米。</t>
  </si>
  <si>
    <t>项目建成后解决改善164户477人（其中脱贫户35户112人，“三类监测对象”2户3人）季节性生活用水缺水问题。</t>
  </si>
  <si>
    <t>驾车乡钢厂一二组饮水安全巩固提升工程</t>
  </si>
  <si>
    <t>钢厂一二组农村饮水安全管道铺设，共计30千米，18元/米，水表320块，100元/块，水表箱70个，400元/个。</t>
  </si>
  <si>
    <t>项目建成后解决256户1094人，其中“三类监测对象”7户27人饮水安全。</t>
  </si>
  <si>
    <t>15287886333</t>
  </si>
  <si>
    <t>驾车乡屋基村饮水安全巩固提升工程</t>
  </si>
  <si>
    <t>屋基村</t>
  </si>
  <si>
    <t>新建提水项目，旧屋基小组安装变压器一套，30万元，架设输电线路250米，提水设备2套（扬程约520米，功率110KW，一套正常运行，一套备用），10万元/套，新建挡水坝一道、挡墙、排水沟，100方取水池一个，8万元/个，25方管理房一间，1500元/立方米，提水至大平潭小组，安装DN125镀锌钢管3.5公里，150元/米，大平潭小组新建300立方米蓄水池一个，24万元/个，老麦地新建100立方米蓄水池一个，8万元/个，铺设管道DN80镀锌钢管3公里，80元/米，老麦地、分庄地、大平摊、沟那边四个小组安装入户管网10余公里，12元/米，水表（191套），120元/套等。</t>
  </si>
  <si>
    <t>解决或改善191户705人饮水问题，其中“三类对象”55户218人。</t>
  </si>
  <si>
    <t>驾车乡芹菜村饮水安全巩固提升工程</t>
  </si>
  <si>
    <t>安装DN100镀锌钢管6000米，90元/米。</t>
  </si>
  <si>
    <t>通过建设芹菜村饮水工程，保障芹菜村大牛金节一二组、卡资上、沙坝头、小牛金节5个组324户1168人（其中脱贫户88户376人）饮水安全。</t>
  </si>
  <si>
    <t>驾车乡光头村饮水安全巩固提升工程</t>
  </si>
  <si>
    <t>光头村</t>
  </si>
  <si>
    <t>新建综合性项目1件：拟在待补镇野马村袁家纸厂小组新建拦砂坝两座，20方取水池一个，5万元/个，35Kw水泵两套，3万元/套，25平方米管理房一间，1500元/立方米，DN125镀锌钢管12千米，150元/米，DN80镀锌钢管8千米，80元/米，200方蓄水池一个，16万元/个，100方蓄水池两个，8万元/个，安装φ50PE管10千米，15元/米，φ32PE管20千米，8.5元/米，φ25PE管30千米，7元/米，入户水表500套，120元/套。</t>
  </si>
  <si>
    <t>通过建设光头村饮水工程，保障光头村大窝坡、绿水河、街上1至5组共计7个组516户1995人（其中脱贫户156户593人）饮水安全。</t>
  </si>
  <si>
    <t>田坝乡尹武村半边街小组饮水工程</t>
  </si>
  <si>
    <t>半边街小组建设抗旱井一口，投资21万元；建设水坦克（99立方米）1个，投资9.8万元；安装铺设供水管网ΦPE50管1500米，投资3.3万元；ΦPE32管1000米，投资1.18万元。总投资35.28万元。</t>
  </si>
  <si>
    <t>工程建成后，进一步巩固提升尹武村半边街小组饮水安全保障水平，提高人民生活水平，覆盖受益人口162户549人，其中脱贫户28户98人。</t>
  </si>
  <si>
    <t>杨文锡</t>
  </si>
  <si>
    <t>19143142603</t>
  </si>
  <si>
    <t>田坝乡漆树村漆树小组饮水工程</t>
  </si>
  <si>
    <t>漆树小组建设50立方米蓄水池1个，投资3.6万元；建设30立方米蓄水池1个，投资1.8万元；建设取水池1个，投资0.2万元。总投资5.6万元。</t>
  </si>
  <si>
    <t>工程建成后，进一步巩固提升漆树村漆树小组饮水安全保障水平，提高人民生活水平，覆盖受益人口54户240人，其中脱贫人口19户62人。</t>
  </si>
  <si>
    <t>田坝乡白岩村饮水工程</t>
  </si>
  <si>
    <t>白岩村</t>
  </si>
  <si>
    <t>老窝坡小组建设50立方米蓄水池1个，投资3.6万元；更换安装ΦPE32管1000米，投资1.18万元；三岔河小组建设50立方米蓄水池1个，投资3.6万元；更换安装ΦPE32管2000米，投资2.36万元。总投资10.74万元。</t>
  </si>
  <si>
    <t>工程建成后，进一步巩固提升白岩村老窝坡小组、三岔河小组饮水安全保障水平，提高人民生活水平，覆盖受益人口40户180人，其中脱贫户17户67人。</t>
  </si>
  <si>
    <t>田坝乡卡竹村饮水工程</t>
  </si>
  <si>
    <t>卡竹村</t>
  </si>
  <si>
    <t>罗家村小组建设水坦克（99立方米)1个，投资9.8万元；安装铺设供水管网Φ50PE管500米，投资1.1万元；DN20管3000米投资6.48万元；唐家村小组建设200立方米蓄水池1个，投资12万元；安装铺设供水管网Φ50PE管1600米，投资3.52万元；卡竹小组安装铺设供水管网Φ50PE管4000米，投资8.8万元，ΦPE32管1500米，投资1.77万元；白格小组建设100立方米蓄水池1个，投资5.6万元；安装铺设供水管网钢丝骨架管Φ125的1500米，投资16.2万元。总投资65.27万元。</t>
  </si>
  <si>
    <t>工程建成后，进一步巩固提升罗家村小组、唐家村小组、卡竹小组、白格小组饮水安全保障水平，提高人民生活水平，覆盖受益人口801户2543人，其中脱贫户22户77人。</t>
  </si>
  <si>
    <t>田坝乡曾家湾村饮水工程</t>
  </si>
  <si>
    <t>曾家湾村</t>
  </si>
  <si>
    <t>范家老箐小组建设50立方米蓄水池1个，投资3.6万元；安装铺设供水管网Φ50PE管2000米，投资4.4万元；Φ32PE管2000米，投资2.36万元；Φ25PE管2000米，投资1.96万元；大取嘎小组建设50立方米蓄水池1个，投资3.6万元；安装铺设供水管网Φ50PE管5000米，投资11万元；Φ32PE管2000米，投资2.36万元；Φ25PE管2000米，投资1.96万元；卡机小组建设50立方米蓄水池1个，投资3.6万元；安装铺设供水管网Φ32PE管3000米，投资3.54万元；Φ25PE管2000米，投资1.96万元；三家村小组建设50立方米蓄水池1个，投资3.6万元；安装铺设供水管网Φ32PE管3000米，投资3.54万元；Φ25PE管3000米，投资2.94万元。总投资50.42万元。</t>
  </si>
  <si>
    <t>工程建成后，进一步巩固提升曾家湾村范家老箐小组、大取嘎小组、卡机小组、三家村小组饮水安全保障水平，提高人民生活水平，覆盖受益人口144户512人，其中脱贫户6户24人。</t>
  </si>
  <si>
    <t>田坝乡板坡村饮水工程</t>
  </si>
  <si>
    <t>新建水窖15个。（农户自建，每个4000元）。</t>
  </si>
  <si>
    <t>工程建成后，进一步巩固提升板坡村小组饮水安全保障水平，提高人民生活水平，覆盖受益人口15户61人，其中脱贫人口7户29人，“三类监测对象”5户20人。</t>
  </si>
  <si>
    <t>田坝乡漆树村饮水工程</t>
  </si>
  <si>
    <t>白马、半坡小组安装Φ50PE管4500米，Φ32PE管4000米，Φ25PE管500米，新建取水池2个；龙潭、漆树小组安装Φ50PE管2500米，Φ32PE管10500米，新建取水池2个,20立方米蓄水池1个，抽水泵及电线9000元；桃树小组安装Φ32PE管3500米，Φ25PE管500米，新建取水池1个，10方水桶1个，电线200米，抽水泵1台；瞭望台Φ32PE管2000米。</t>
  </si>
  <si>
    <t>工程建成后，进一步巩固提升板坡村小组饮水安全保障水平，提高人民生活水平，覆盖受益人口132户507人，其中脱贫户7户23人。</t>
  </si>
  <si>
    <t>田坝乡田坝村小白岩饮水工程</t>
  </si>
  <si>
    <t>安装铺设ΦPE50管10000米；ΦPE25管600米；取水池1个。</t>
  </si>
  <si>
    <t>工程建成后，进一步巩固提升板坡村小组饮水安全保障水平，提高人民生活水平，覆盖受益人口37户148人，其中脱贫户4户15人。</t>
  </si>
  <si>
    <t>腊玛卡小组安装Φ50PE管6000米，Φ32PE管4000米，取水池1个；元门、小岩小组提水工程（新建99立方米水坦克一个，新建20立方米蓄水池1个，新建12立方米取水池1个，取水池安装2米高护栏，安装DN65镀锌管900米，安装Φ110PE管150米，安装30千瓦离心泵抽水机1台，新建电机房1间，安装配电柜及配件一套，架设电线费17.98万元）铺设PEΦ50管15000米，Φ32PE管6000米；大村子小组安装Φ50PE管9000米，Φ32PE管5000米，取水池2个，50立方米蓄水池2个；板坡小学安装Φ32PE管3000米，蓄水池1个（50立方米），蓄水池1个（6立方米）；山背后小组安装Φ32PE管7000米，Φ25PE管4000米，取水池2个；苏都河小组安装Φ50PE管6000米，Φ32PE管5000米，Φ25PE管5000米，抽水泵及配套2套，取水池1个，蓄水池2个（40立方米）。</t>
  </si>
  <si>
    <t>工程建成后，进一步巩固提升板坡村小组饮水安全保障水平，提高人民生活水平，覆盖受益人口452户1503人，其中脱贫户32户131人。</t>
  </si>
  <si>
    <t>田坝乡田坝村集镇饮水工程</t>
  </si>
  <si>
    <t>安装光伏板、水泵控制系统1套，新建99立方米水坦克1个，安装DN65无缝钢管1000米，安装Φ50PE管1000米，安装Φ32PE管1500米。</t>
  </si>
  <si>
    <t>工程建成后，进一步巩固提升田坝村小组饮水安全保障水平，提高人民生活水平，覆盖受益人口30户186人，其中脱贫人口21户72人，“三类监测对象”5户17人。</t>
  </si>
  <si>
    <t>从小中岔沟提水解决。架设变压器1台，新建机房、安装水泵2台及控制器1套，新建50立方米蓄水池1个，新建20立方米蓄水池1个，安装Φ50PE管1000米，安装Φ32PE管2500米，安装Φ25PE管1500米，安装水表、站杆、龙头16套。</t>
  </si>
  <si>
    <t>工程建成后，进一步巩固提升板坡村小组饮水安全保障水平，提高人民生活水平，覆盖受益人口16户65人，其中脱贫户2户6人。</t>
  </si>
  <si>
    <t>田坝乡板坡村安置小区饮水工程</t>
  </si>
  <si>
    <t>新建取水池2个，新建50立方米蓄水池1个，安装Φ50PE管11500米。</t>
  </si>
  <si>
    <t>工程建成后，进一步巩固提升板坡村小组饮水安全保障水平，提高人民生活水平，覆盖受益人口65户607人，其中脱贫人口65户217人，“三类监测对象”7户20人。</t>
  </si>
  <si>
    <t>田坝乡鱼塘村饮水工程</t>
  </si>
  <si>
    <t>新建300立方米蓄水池1个，100立方米蓄水池3个，50立方米每小时、200米扬程水泵两套，变压器一台及线路，安装DN200镀锌钢管10.01千米，安装其余分水管道3.1千米。</t>
  </si>
  <si>
    <t>工程建成后，进一步巩固提升板坡村小组饮水安全保障水平，提高人民生活水平，覆盖受益人口510户1696人，其中脱贫户35户143人。</t>
  </si>
  <si>
    <t>田坝乡清河村饮水工程</t>
  </si>
  <si>
    <t>清河村</t>
  </si>
  <si>
    <t>新建100立方米蓄水池1个，投资6.8万元；新建50立方米蓄水池1个，投资5.5万元；新建2立方米取水池2个，投资0.8万元；新建4立方米取水池1个，投资1万元；安装Φ50PE管10000米，投资22万元；安装Φ32PE管4000米，投资4.72万元；安装Φ25PE管3000米，投资2.94万元。总投资43.76万元。</t>
  </si>
  <si>
    <t>工程建成后，进一步巩固提升清河小组饮水安全保障水平，提高人民生活水平，覆盖受益人口83户331人，其中脱贫人口71户274人，“三类监测对象”14户46人。</t>
  </si>
  <si>
    <t>田坝乡板坡村抗旱井工程</t>
  </si>
  <si>
    <t>新建360米深井2口，投资49.8万元；安装Φ63PE管1000米，投资3.46万元；架设电杆3颗，投资0.75万元；50平方米电线3000米，投资11.04万元。总投资65.05万元。</t>
  </si>
  <si>
    <t>工程建成后，可解决会泽金农华盛养殖有限公司19名员工及9000头生猪饮水问题。</t>
  </si>
  <si>
    <t>宝云街道头塘村供水管网改造工程</t>
  </si>
  <si>
    <t>新建Φ110PE管1000米，8.4万元；Φ75PE管4854米，18万元；Φ50PE管4760米，88.44万元；Φ20PE管75080米，28万元；水表993套，20万元；土方开挖6663.9立方米，10万元；土方回填5524.4立方米，5万元；C20砼开挖4665.8立方米，72.6万元C20砼浇筑5126.5立方米，246.56万元等。合计投资497万元。</t>
  </si>
  <si>
    <t>工程建成后，进一步巩固提升饮水安全保障水平，提高人民生活水平，覆盖受益人口993户2924人，其中脱贫户不稳定户13户22人、边缘易致贫户5户12人，其他农村低收入群体71户95人的饮水安全问题。</t>
  </si>
  <si>
    <t>宝云街道马武社区十四组、十五组饮水工程</t>
  </si>
  <si>
    <t>马武社区</t>
  </si>
  <si>
    <t>新建30立方米取水池1个、闸阀房间、闸阀房1间24.95万元，维修原100立方米高位储水池一个1.6万元，采用Φ110PE管（1.6MPa)450米，5.7951万元，抽水到原高位水池，供水主管采用Φ75PE管（1.6MPa)590米5.1035万元、村内分管采用Φ50PE管（1.6MPa)230米0.7537万元、支管采用Φ32PE管（1.6MPa)630米0.9639万元、入户管采用Φ20PE管（1.6MPa)85007.752元。水表井18座15万元，混凝土路面开挖150立方米2.3628万元，混凝土路面恢复150立方米8.4069万元，总投资69.4万元。</t>
  </si>
  <si>
    <t>工程建成后，进一步巩固提升饮水安全保障水平，提高人民生活水平，覆盖受益人口122户406人，其中脱贫户不稳定户0户0人、边缘易致贫户10户30人，其他农村低收入群体0户0人的饮水安全问题。</t>
  </si>
  <si>
    <t>宝云街道扯戛社区管网改造工程</t>
  </si>
  <si>
    <t>镀锌钢管DN80：3000米，26.6万元；PE63管：5000米，15万元；PE50管：5500米，10.3万元；PE40管4000米,4.8万元；PE32管：26500米，21万元；PE20管：51720米，19.4万元；入户水表862套17.24万元；水表井87个，5.2万元；土方开挖4137.6立方米，6万元；土方回填2528立方米,2.4万元；C20砼开挖2109立方米，30万元，C20砼浇筑1347立方米，61.94万元等。合计投资220万元。</t>
  </si>
  <si>
    <t>工程建成后，进一步巩固提升饮水安全保障水平，提高人民生活水平，覆盖受益人口862户2332人，其中脱贫户149户523人，脱贫不稳定户11户25人、边缘易致贫户9户30人，突发严重困难户1户4人其他农村低收入群体45户48人的饮水安全问题</t>
  </si>
  <si>
    <t>古城街道青云村四组饮水安全巩固提升工程</t>
  </si>
  <si>
    <t>青云村4组</t>
  </si>
  <si>
    <t>青云村4组新安装Φ40PE管5000米，投资22万元，Φ32PE管3000米，投资13万元，Φ25PE管5000米，投资20万元，安装水表、站管、水龙头等配套设施138套，投资3万元，含管道人工开挖及回填等。估算投资58万元。</t>
  </si>
  <si>
    <t>工程建成后，进一步巩固提升饮水安全保障水平，提高人民生活水平，覆盖改善138户408人饮水困难问题。其中，脱贫户52户216人，“三类监测对象”14户39人。</t>
  </si>
  <si>
    <t>古城街道尚德村庄家坡8组饮水安全工程</t>
  </si>
  <si>
    <t>尚德村庄家坡8组</t>
  </si>
  <si>
    <t>新建饮水主管道DN50镀锌钢管主水管11320米，单价46元/米，估算投资52.072万元；从托梨坪蓄水池分水到小水池Φ50PE给水管700米，单价15.15元/米，估算投资1.06万元；Φ32PE给水管6500米，单价7.38元/米，估算投资4.797万元；Φ25PE给水管3000米，单价5.31元/米，估算投资1.593万元；水表闸阀80套，单价135元/套，估算投资1.08万元；取水点蓄水池5个，估算投资1万元；50立方米蓄水池1个，估算投资3.795万元；人工土石方开挖、回填800立方米，估算投资3.603万元。估算总投资69万元。</t>
  </si>
  <si>
    <t>工程建成后，进一步巩固提升饮水安全保障水平，提高人民生活水平，覆盖改善尚德村庄家坡8组81户236人饮水困难问题。其中，脱贫户32户122人，“三类监测对象”3户9人。</t>
  </si>
  <si>
    <t>金钟街道三家塘村3组人畜饮水工程</t>
  </si>
  <si>
    <t>安装铺设供水管网18500米（Φ50PE管3000米，Φ32PE管3500米，Φ25PE管12000米），36.4万元；安装输配水设施、入户配套167套，3.6万元；合计概算投资：40万元。</t>
  </si>
  <si>
    <t>工程建成后，进一步巩固提升饮水安全保障水平，提高人民生活水平，覆盖受益人口167户587人，其中脱贫户12户33人。</t>
  </si>
  <si>
    <t>金钟街道三家塘村1组人畜饮水工程</t>
  </si>
  <si>
    <t>建设50方水池2个，7万元；安装铺设供水管网20500米（Φ50PE管3000米，Φ32PE管3500米，Φ25PE管15000米），39.24万元；安装输配水设施、入户配套120套，2.76万元；合计概算投资：49万元。</t>
  </si>
  <si>
    <t>工程建成后，进一步巩固提升饮水安全保障水平，提高人民生活水平，覆盖受益人口120户428人，其中脱贫户15户35人。</t>
  </si>
  <si>
    <t>金钟街道竹园村1、2、3、9组饮水安全基础设施提升工程</t>
  </si>
  <si>
    <t>维修水池2个，2.5万元；安装铺设供水管网39600米（Φ50PE管6000米，ΦPE32管3600米,Φ25PE管30000米），60.485万元；安装水表及安装输配水设施、入户配套305套，7.015万元；合计概算投资：70万元。</t>
  </si>
  <si>
    <t>工程建成后，进一步巩固提升饮水安全保障水平，提高人民生活水平，覆盖受益人口305户1070人，其中脱贫户58户212人。</t>
  </si>
  <si>
    <t>金钟街道石鼓社区10组饮水工程</t>
  </si>
  <si>
    <t>建设水池100立方米1个，8.5万元；取水池1个，1.5万元；安装铺设供水管网25500米（DN50镀锌钢管4500米，Φ50PE管5000米，Φ32PE管4000米，Φ25PE管12000米），73.78万元；安装输配水设施、入户配套140套，3.22万元；合计概算投资：87万元。</t>
  </si>
  <si>
    <t>工程建成后，进一步巩固提升饮水安全保障水平，提高人民生活水平，覆盖受益人口140户426人，其中脱贫户16户43人。</t>
  </si>
  <si>
    <t>金钟街道龙潭社区5、7、8、9组人饮管网改造工程</t>
  </si>
  <si>
    <t>安装铺设供水管网30000米（Φ63PE管2000米，Φ50PE管2000米，Φ32PE管3000米，Φ25PE管23000米），106.3万元；安装输配水设施、入户配套248套，5.7万元；合计概算投资：112万元。</t>
  </si>
  <si>
    <t>工程建成后，进一步巩固提升饮水安全保障水平，提高人民生活水平，覆盖受益人口248户1290人，其中脱贫户72户280人。</t>
  </si>
  <si>
    <t>麦地村1、2组人畜饮水工程</t>
  </si>
  <si>
    <t>建设取水坝（取水坝、前置取水池）1座，3.0万元；建设100立方米水池1个，8.5万元；安装铺设供水管网30000米（Φ50PE管5500米，DN50镀锌管5000米，Φ32PE管4500米，Φ25PE管15000米），91.4万元安装输配水设施、入户配套178套，4.1万元；合计概算投资：107万元。</t>
  </si>
  <si>
    <t>工程建成后，进一步巩固提升饮水安全保障水平，提高人民生活水平，覆盖受益人口205户653人，其中脱贫户38户116人。</t>
  </si>
  <si>
    <t>以礼街道以礼社区饮水工程建设项目</t>
  </si>
  <si>
    <t>以礼大道至烂石窝一组安置小区DN100镀锌钢管940米，Φ50PE管1.6MPa1720米，Φ25PE管1.6MPa15600米，Φ63管1.6MPa200米，估算投资110万元；Φ50PE截止阀1.6MPa22个，Φ25PE截止阀1.6MPa130个，DN50钢闸阀3个，DN20铜防盗阀130个，DN15云水平式水表130套，DN15云水平式水表130个，水表井22个，闸阀井3个，估算投资7万元；混凝土路面开挖、C25混凝土浇灌300立方米，估算投资13万元。合计投资130万元。</t>
  </si>
  <si>
    <t>项目建成后可解决477人的饮水安全，受益群众147户477人，（其中脱贫户31户119人，“三类监测对象”3户13人），</t>
  </si>
  <si>
    <t>大海乡下新村人畜饮水工程</t>
  </si>
  <si>
    <t>下新村</t>
  </si>
  <si>
    <t>新建取水坝1座（4米*0.6米*1.3米），投资0.3万元；新建沉沙池1.5立方米2个，取水池1.5立方米2个，投资0.7元；安装排沙管DN80镀锌管10米及相应的闸阀等配件，安装DN80镀锌管15千米，投资179万元；镇墩（0.4*0.6*0.8）25个，投资0.5万元；18圆螺纹钢支架250个，投资1万元；安装PE32管5千米，投资4万元；投资新建100立方米蓄水池4座，投资32万元。合计投资239.2万元</t>
  </si>
  <si>
    <t>项目建成，改善农民生产生活条件，提升农民生产生活水平，满足中药材、蔬菜等用水需求，带动辖区内农户371户,1084人，户均增加收入1500元以上。项目建成后产权归下新村村委会所有。项目绩效目标：工程建成后，进一步巩固提升饮水安全保障水平，提高人民生活水平，覆盖受益人口371户1084人，其中脱贫户13户54人。</t>
  </si>
  <si>
    <t>大海乡坪箐村人畜饮水工程</t>
  </si>
  <si>
    <t>坪箐村</t>
  </si>
  <si>
    <t>安装DN100镀锌管11千米，投资132万元；DN50镀锌管5千米，投资40万元；镇墩（0.4*0.6*0.8）35个，投资0.7万元；18圆螺纹钢支架150个，投资0.5万元；新建100立方米蓄水池4座、300立方米蓄水池1个，投资56万元；安装抽水装置1套，投资10万元。合计投资230万元。</t>
  </si>
  <si>
    <t>项目建成，改善农民生产生活条件，提升农民生产生活水平，满足中药材、蔬菜等用水需求，带动辖区内农户505户,1692人，户均增加收入1500元以上。项目建成后产权归坪箐村委会所有。项目绩效目标：工程建成后，进一步巩固提升饮水安全保障水平，提高人民生活水平，覆盖受益人口505户1692人，其中脱贫户21户54人。</t>
  </si>
  <si>
    <t>娜姑镇云峰村饮水工程</t>
  </si>
  <si>
    <t>云峰村</t>
  </si>
  <si>
    <t>新建水池2个（100立方米1个，500立方米1个），40万元，安装铺设供水管网26000米（DN100管3000米，DN50管10000米，DN25管5000米，DN15管8000米），91.5万元；安装输配水设施、入户配套129套，1.3万元。合计概算投资：132.79万元。</t>
  </si>
  <si>
    <t>工程建成后，进一步巩固提升饮水安全保障水平，提高人民生活水平，覆盖受益人口321户997人，其中脱贫户21户81人。</t>
  </si>
  <si>
    <t>娜姑镇干海子村土哆啰饮水工程</t>
  </si>
  <si>
    <t>建设水池50方水池1个，4.3万元；安装铺设供水管网12400米（DN25管7200米，DN15管5200米），24万元；安装输配水设施、入户配套设施26套，0.3万元。合计概算投资：28.6万元。</t>
  </si>
  <si>
    <t>工程建成后，进一步巩固提升饮水安全保障水平，提高人民生活水平，覆盖受益人口26户77人，其中脱贫户10户38人。</t>
  </si>
  <si>
    <t>娜姑镇拖车村拖区饮水工程</t>
  </si>
  <si>
    <t>安装铺设供水管网3000米（DN50管1000米，DN25管1000米，DN15管1000米），8.5万元；安装输配水设施、入户配套45套，0.5万元；其他配件，1万元合计概算投资：10万元。</t>
  </si>
  <si>
    <t>工程建成后，进一步巩固提升饮水安全保障水平，提高人民生活水平，覆盖受益人口145户431人，其中脱贫户9户26人。</t>
  </si>
  <si>
    <t>娜姑镇盐水村饮水工程</t>
  </si>
  <si>
    <t>安装铺设供水管网5500米，水表等5套，合计12.6万元。</t>
  </si>
  <si>
    <t>工程建成后，进一步巩固提升饮水安全保障水平，提高人民生活水平，覆盖受益人口1181户3720人，其中脱贫户72户265人。</t>
  </si>
  <si>
    <t>娜姑镇干沟社区饮水工程</t>
  </si>
  <si>
    <t>干沟社区</t>
  </si>
  <si>
    <t>安装铺设供水管网5000米（DN25管道），15万元；安装输配水设施100套，1万元；增加主管道排污阀3个，1万元；其他配件及开挖回填5万元。合计概算投资：22万元。</t>
  </si>
  <si>
    <t>工程建成后，进一步巩固提升饮水安全保障水平，提高人民生活水平，覆盖受益人口1400户2394人。</t>
  </si>
  <si>
    <t>娜姑镇大闸村饮水工程</t>
  </si>
  <si>
    <t>安装铺设供水管网9000米（DN50管1000米，DN25管道3000米，DN15管5000米），25万元；安装输配水设施170套，2万元；安装计量式水表箱45套，3万元；其他配件及开挖回填10万元。合计概算投资：40万元。</t>
  </si>
  <si>
    <t>工程建成后，进一步巩固提升饮水安全保障水平，提高人民生活水平，覆盖受益人口169户650人。</t>
  </si>
  <si>
    <t>老厂乡茶花箐村饮水巩固提升工程</t>
  </si>
  <si>
    <t>茶花箐村</t>
  </si>
  <si>
    <t>新建50立方米水池1个，4.8万元；安装Φ32PE管1800米，安装Φ25PE管4500米，安装Φ20PE管3100米，4.9万元。合计投资9.7万元。</t>
  </si>
  <si>
    <t>工程建成后，进一步巩固提升饮水安全保障水平，提高人民生活水平，覆盖受益人口24户87人，其中脱贫户13户55人。</t>
  </si>
  <si>
    <t>曾智勇</t>
  </si>
  <si>
    <t>15924965836</t>
  </si>
  <si>
    <t>老厂乡三岔村饮水巩固提升工程</t>
  </si>
  <si>
    <t>新建100立方米蓄水池1个，7.8万元，50立方米蓄水池2个，9.6万元；安装Φ32PE管2300米，Φ25PE管4800米，Φ20PE管4300米，5.8万元。合计投资23.2万元。</t>
  </si>
  <si>
    <t>工程建成后，进一步巩固提升饮水安全保障水平，提高人民生活水平，覆盖受益人口84户310人，其中脱贫户51户216人。</t>
  </si>
  <si>
    <t>老厂乡白龙茂村饮水巩固提升工程</t>
  </si>
  <si>
    <t>白龙茂</t>
  </si>
  <si>
    <t>新建50立方米蓄水池2个，9.6万元；安装Φ25PE管2600米，Φ20PE管2200米，2.2万元。合计投资11.8万元。</t>
  </si>
  <si>
    <t>工程建成后，进一步巩固提升饮水安全保障水平，提高人民生活水平，覆盖受益人口61户237人，其中脱贫户25户128人。</t>
  </si>
  <si>
    <t>老厂乡安家坪村饮水巩固提升工程</t>
  </si>
  <si>
    <t>建设20立方米蓄水池1个,1.9万元；安装Φ25PE管2800米，Φ20PE管2000米,2.2万元。合计投资4.1万元。</t>
  </si>
  <si>
    <t>工程建成后，进一步巩固提升饮水安全保障水平，提高人民生活水平，覆盖受益人口16户56人，其中脱贫户11户34人。</t>
  </si>
  <si>
    <t>老厂乡尹武村五组饮水巩固提升工程</t>
  </si>
  <si>
    <t>新建50立方米水池1个,4.8万元，10立方米水池1个,1万元。安装Φ20DN管3300米，ΦPE25管3600米,ΦPE20管3400米，10.9万元；水泵2台，0.72万元；水表、站杆71套，1.1万元。合计投资18.52万元。</t>
  </si>
  <si>
    <t>工程建成后，进一步巩固提升饮水安全保障水平，提高人民生活水平，覆盖受益人口71户290人，其中脱贫户26户126人。</t>
  </si>
  <si>
    <t>老厂乡播落卡村1、2、3、4组饮水巩固提升工程</t>
  </si>
  <si>
    <t>播落卡村</t>
  </si>
  <si>
    <t>安装DN40镀锌管11公里。</t>
  </si>
  <si>
    <t>工程建成后，进一步巩固提升饮水安全保障水平，提高人民生活水平，覆盖受益人口124户373人，其中脱贫户45户137人。</t>
  </si>
  <si>
    <t>老厂乡三岔村1、2、4、5组饮水巩固提升工程</t>
  </si>
  <si>
    <t>新建100方水池4个，PE25管5200米，PE20管4200米。</t>
  </si>
  <si>
    <t>工程建成后，进一步巩固提升饮水安全保障水平，提高人民生活水平，覆盖受益人口153户528人，其中脱贫户81户287人。</t>
  </si>
  <si>
    <t>老厂乡白沙村1、2、4、10组饮水巩固提升工程</t>
  </si>
  <si>
    <t>白沙村</t>
  </si>
  <si>
    <t>安装DN25镀锌管16500米，DN20镀锌管3000米，取水池5立方米1个。配套DN25镀锌管6000米及修复50方水池5个。</t>
  </si>
  <si>
    <t>工程建成后，进一步巩固提升饮水安全保障水平，提高人民生活水平，覆盖受益人口227户779人，其中脱贫户93户397人。</t>
  </si>
  <si>
    <t>老厂乡拖基嘎村1.2组饮水巩固提升工程</t>
  </si>
  <si>
    <t>拖基嘎村</t>
  </si>
  <si>
    <t>新建100立方米蓄水池1个。</t>
  </si>
  <si>
    <t>工程建成后，进一步巩固提升饮水安全保障水平，提高人民生活水平，覆盖受益人口98户390人，其中脱贫户29户94人。</t>
  </si>
  <si>
    <t>老厂乡白龙茂村3、5组饮水巩固提升工程</t>
  </si>
  <si>
    <t>白龙茂村</t>
  </si>
  <si>
    <t>新建50立方米水池2个,DN20镀锌管3400米，DN15镀锌管1200米。</t>
  </si>
  <si>
    <t>工程建成后，进一步巩固提升饮水安全保障水平，提高人民生活水平，覆盖受益人口125户458人，其中脱贫户40户161人。</t>
  </si>
  <si>
    <t>老厂乡田尾巴村2、3、4、10、13组饮水巩固提升工程</t>
  </si>
  <si>
    <t>田尾巴村</t>
  </si>
  <si>
    <t>新建300立方米水池1个，200立方米水池1个，100立方米水池3个，安装DN25镀锌管4400米，DN20镀锌管6500米，DN15镀锌管3100米。</t>
  </si>
  <si>
    <t>工程建成后，进一步巩固提升饮水安全保障水平，提高人民生活水平，覆盖受益人口338户1058人，其中脱贫户165户453人。</t>
  </si>
  <si>
    <t>大桥乡者米引水工程</t>
  </si>
  <si>
    <t>者米村</t>
  </si>
  <si>
    <t>建设取水坝1座、取水池1个、沉砂过滤池1个，投资30万元；安装DN150引水主管9.1千米，投资180.5万元；安装DN100引水管2.5千米，投资33万元；安装闸阀井、排气阀、排砂阀等投资20万元。合计概算投资：263.5万元。</t>
  </si>
  <si>
    <t>工程建成后，进一步巩固提升饮水安全保障水平，提高人民生活水平，覆盖受益人口2433户8330人，其中脱贫户759户2875人。</t>
  </si>
  <si>
    <t>大桥乡杨梅山引水工程</t>
  </si>
  <si>
    <t>新建100立方米蓄水池1个，投资8万元；安装DN100引水主管5.5千米，投资71.5万元；安装DN50引水管1.5千米，投资10.5万元；安装闸阀井、排气阀、排砂阀等投资10.3万元。合计概算投资：100.3万元。</t>
  </si>
  <si>
    <t>工程建成后，进一步巩固提升饮水安全保障水平，提高人民生活水平，覆盖受益人口1328户4725人，其中脱贫户311户1061人。</t>
  </si>
  <si>
    <t>迤车镇坪子村饮水巩固提升工程二期</t>
  </si>
  <si>
    <t>坪子村</t>
  </si>
  <si>
    <t>深井一口，25万元；泵房20平方米，2万元；临时道路300米，10万元；镇支墩15个，1万元；50立方米蓄水池3个（C30圆形砼钢混结构），15万元；200立方米蓄水池1个，17万元；100立方米蓄水池1个，8万元；安装DN65镀锌钢管1.5千米，11万元；安装DN32镀锌钢管6千米，13.1万元；φ25PE管100级15千米，14万元；φ20PE管（100级）30千米，24万元；φ32PE管（100级）10千米，11万元；水表、站管、闸阀、水龙头350套，3.85万元；提水泵及配套设施2套，10万元；三相输电线路（电杆、电线等）500米，30万元；合计概算投资：194.95万元。</t>
  </si>
  <si>
    <t>工程建成后，进一步巩固提升饮水安全保障水平，提高人民生活水平，覆盖受益人口350户1225人，其中脱贫户145户507人。</t>
  </si>
  <si>
    <t>15187444551</t>
  </si>
  <si>
    <t>迤车镇石桥村饮水巩固提升工程</t>
  </si>
  <si>
    <t>石桥村</t>
  </si>
  <si>
    <t>建设50立方米蓄水池1个，5.1万元；安装铺设供水管网22.5千米〔Φ25PE管8.5千米，Φ20PE管6千米，DN32镀锌管2千米,DN25镀锌管6千米〕，25.8万元；安装水表、站管、水龙头配套80套，1万元；合计概算投资：31.9万元。</t>
  </si>
  <si>
    <t>工程建成后，进一步巩固提升饮水安全保障水平，提高人民生活水平，覆盖受益人口80户281人，其中脱贫户7户23人。</t>
  </si>
  <si>
    <t>迤车镇花房村饮水巩固提升工程</t>
  </si>
  <si>
    <t>花房村</t>
  </si>
  <si>
    <t>建设4立方米取水池1个，0.8万元；安装铺设供水管网9.5千米〔Φ32PE管8.5千米，Φ25PE管1千米〕，8.35万元；安装水表、站管、水龙头配套70套，0.7万元；合计概算投资：9.85万元。</t>
  </si>
  <si>
    <t>工程建成后，进一步巩固提升饮水安全保障水平，提高人民生活水平，覆盖受益人口70户249人，其中脱贫户13户52人。</t>
  </si>
  <si>
    <t>迤车镇阿里窝村饮水巩固提升工程</t>
  </si>
  <si>
    <t>阿里窝村</t>
  </si>
  <si>
    <t>建设50立方米蓄水池1个，5.3万元；4立方米取水池1个，0.8万元；安装铺设供水管网8.5千米〔Φ32PE管4.5千米，Φ25PE管2千米，Φ20PE管2千米〕，6.14万元；安装水表、站管、水龙头配套38套，0.38万元；合计概算投资：12.62万元。</t>
  </si>
  <si>
    <t>工程建成后，进一步巩固提升饮水安全保障水平，提高人民生活水平，覆盖受益人口38户135人，其中脱贫户10户42人。</t>
  </si>
  <si>
    <t>迤车镇店子村饮水巩固提升工程</t>
  </si>
  <si>
    <t>建设50立方米蓄水池1个，5.3万元；安装铺设供水管网9千米〔Φ32PE管3.5千米，Φ25PE管3千米，Φ20PE管2.5千米〕，6.03万元；安装水表、站管、水龙头配套72套，0.72万元；合计概算投资：11.05万元。</t>
  </si>
  <si>
    <t>工程建成后，进一步巩固提升饮水安全保障水平，提高人民生活水平，覆盖受益人口70户248人，其中脱贫户17户51人。</t>
  </si>
  <si>
    <t>迤车镇阿都村饮水巩固提升工程</t>
  </si>
  <si>
    <t>安装铺设供水管网15.5千米〔DN40镀锌管2千米，DN32镀锌管1.5千米，DN25镀锌管5千米，DN20镀锌管7千米〕，38.6万元；合计概算投资：38.6万元。</t>
  </si>
  <si>
    <t>工程建成后，进一步巩固提升饮水安全保障水平，提高人民生活水平，覆盖受益人口190户619人，其中脱贫户44户194人。</t>
  </si>
  <si>
    <t>迤车镇陷塘村饮水巩固提升工程</t>
  </si>
  <si>
    <t>陷塘村</t>
  </si>
  <si>
    <t>建设50立方米蓄水池4个，21万元；安装DN20镀锌管5千米，9.9万元；合计概算投资：30.9万元。</t>
  </si>
  <si>
    <t>工程建成后，进一步巩固提升饮水安全保障水平，提高人民生活水平，覆盖受益人口268户938人，其中脱贫户43户152人。</t>
  </si>
  <si>
    <t>迤车镇营盘村饮水巩固提升工程</t>
  </si>
  <si>
    <t>营盘村</t>
  </si>
  <si>
    <t>更换抽水泵，扬程550米，流量20立方米/h一套（变频控制柜、电控闸阀、阀止回阀、伸缩节连接管道等），15万元；安装铺设供水管网17千米〔Φ32PE管5千米，Φ25PE管8千米，Φ20PE管4千米〕，11万元；安装水表、站管、水龙头配套512套，5.63万元。</t>
  </si>
  <si>
    <t>工程建成后，进一步巩固提升饮水安全保障水平，提高人民生活水平，覆盖受益人口506户1186人，其中脱贫户15户58人。</t>
  </si>
  <si>
    <t>迤车镇台子村饮水巩固提升工程</t>
  </si>
  <si>
    <t>台子村</t>
  </si>
  <si>
    <t>建设50立方米蓄水池2个，10.6万元；安装铺设供水管网67000米（Φ32PE管9000米，Φ25PE管38000米，Φ20PE管20000米），38.52万元；安装水表、站管、水龙头配套258套，2.58万元；减压阀2个0.4万元。合计概算投资：52.1万元。</t>
  </si>
  <si>
    <t>工程建成后，进一步巩固提升饮水安全保障水平，提高人民生活水平，覆盖受益人口479户1573人，其中脱贫户110户446人。</t>
  </si>
  <si>
    <t>迤车镇五谷村饮水巩固提升工程</t>
  </si>
  <si>
    <t>建设100立方米蓄水池1个，14万元；安装铺设供水管网14千米〔Φ32PE管3千米，Φ20PE管3千米，DN32镀锌钢管（防腐）8千米〕，23.7万元；合计概算投资：37.7万元。</t>
  </si>
  <si>
    <t>工程建成后，进一步巩固提升饮水安全保障水平，提高人民生活水平，覆盖受益人口78户281人，其中脱贫户8户33人。</t>
  </si>
  <si>
    <t>1、修建4方取水口3座（取水口采用304不锈钢成品,进水口设止回阀），50方沉砂池1座（沉砂池采用不锈钢成品定制）2、铺设输水管道DN100管18056米（其中3.0毫米厚热镀锌钢管6716米,3.5毫米厚热镀锌钢管3780米,4.0毫米厚无缝钢管7560米,埋设于地下管道2040米穿耕地）,配水管道DN80无缝钢管2011米（壁厚5毫米），DN80热镀锌钢管1588米（壁厚4毫米），DN65热镀锌管1930米（壁厚4毫米）。3、修建检修闸阀井20座，排气闸阀井21座，泄水闸阀井10座，三通闸阀井2座,减压闸阀井6座（减压闸阀井在接入蓄水池前设置）；4、DN65钢管接原蓄水池（蓄水池安装自动控制液位浮球阀及配套设施各一套）；5、沿线管道跨支沟设置支墩共2300个(其中支墩1840个，镇墩460个)，地埋管道2040米。</t>
  </si>
  <si>
    <t>工程建成后，进一步巩固提升饮水安全保障水平，提高人民生活水平，覆盖受益人口410户1440人，其中脱贫户15户63人。</t>
  </si>
  <si>
    <t>铺设DN40镀锌钢管（防腐）11000米，DN32PE管1600米，DN25PE管2500米，DN20PE管9000米，配套管件1833套，设备配套入户龙头闸阀117个，水表117只，新建20立方米蓄水池1座；铺设DN65镀锌钢管4476米，DN50镀锌钢管3155米，DN40镀锌钢管14930米，DN32镀锌钢管2100米，DN20镀锌钢管29600米；配套管件2530；修建检修闸阀井5座，排气闸阀井5座，泄水闸阀井5座；设备配套入户龙头闸阀370个，水表370只。</t>
  </si>
  <si>
    <t>工程建成后，进一步巩固提升饮水安全保障水平，提高人民生活水平，覆盖受益人口487户2167人，其中脱贫户45户182人。</t>
  </si>
  <si>
    <t>迤车镇西土村饮水巩固提升工程</t>
  </si>
  <si>
    <t>西土村</t>
  </si>
  <si>
    <t>新建供水井2座，安装铺设DN80镀锌管9.13千米及附属设施，新建50立方米蓄水池2个，100立方米蓄水池2个，200立方米蓄水池1个，安装铺设DN50镀锌管9.13千米及附属设施，水表、站管、水龙头配套490套。</t>
  </si>
  <si>
    <t>工程建成后，进一步巩固提升饮水安全保障水平，提高人民生活水平，覆盖受益人口436户1586人，其中脱贫户68户272人。</t>
  </si>
  <si>
    <t>迤车镇箐口村饮水巩固提升工程</t>
  </si>
  <si>
    <t>箐口村</t>
  </si>
  <si>
    <t>建设50立方米蓄水池1个，5.3万元；安装铺设供水管网9.2千米〔Φ32PE管3.5千米，Φ20PE管2.5千米，DN40镀锌钢管（防腐）3.2千米〕，27.39万元；安装水表、站管、水龙头配套45套，0.5万元；合计概算投资：24.86万元。</t>
  </si>
  <si>
    <t>工程建成后，进一步巩固提升饮水安全保障水平，提高人民生活水平，覆盖受益人口45户184人，其中脱贫户9户37人。</t>
  </si>
  <si>
    <t>迤车镇梨园、张家村饮水巩固提升工程</t>
  </si>
  <si>
    <t>梨园、张家村、石桥</t>
  </si>
  <si>
    <t>新建500立方米水池1座，100立方米水池1座，取水头1座，沉沙池1座，给水检查井62座；安装铺设PE管输配水管道26.115千米（DN80管4250米，DN50管14765米，DN32管1450米，DN25管1550米，DN15管4100米）；安装铺设金属输配水管道（DN150*4.5毫米热镀锌钢管2300米，DN150*5.5毫米热镀锌钢管13485米，DN150*6毫米热镀锌钢管3450米，DN100*4毫米热镀锌钢管1725米，DN150*8毫米无缝钢管14240米，水表1643套，配套闸阀、接头、弯头、套管若干）</t>
  </si>
  <si>
    <t>工程建成后，进一步巩固提升饮水安全保障水平，提高人民生活水平，覆盖受益人口1232户3998人，其中脱贫户51户214人。</t>
  </si>
  <si>
    <t>纸厂乡2025年人饮水窖建设</t>
  </si>
  <si>
    <t>江边村、罗别古、龙家村、浑水塘、灯草塘、小路沟等村</t>
  </si>
  <si>
    <t>新建20立方米水窖190个，补助4000元/个，合计概算投资76万元。</t>
  </si>
  <si>
    <t>工程建成后，进一步巩固提升饮水安全保障水平，提高人民生活水平，覆盖受益人口190户643人，其中脱贫户13户32人。</t>
  </si>
  <si>
    <t>包睿</t>
  </si>
  <si>
    <t>15388742331</t>
  </si>
  <si>
    <t>火红乡桥边村张家村小组至先锋营水厂抽水工程</t>
  </si>
  <si>
    <t>安装DN125镀锌管500米，185元/米；PE140给水管2000米，170元/米；100KW变压器1个，20000元/台；10kv电线500米，200元/米；180米扬程水泵2台，20000元/台；24平方米管理房1间，15000元/间；100立方米水池1座，90000元/座。</t>
  </si>
  <si>
    <t>项目实施后能解决火红乡集镇饮水困难人口9611人，其中“三类监测对象”138户512人</t>
  </si>
  <si>
    <t>火红乡先锋营水厂至花石水库引水工程</t>
  </si>
  <si>
    <t>安装DN200镀锌管17000米，270元/米；160米扬程水泵2台，30000元/台；镇支墩600个（600立方米），570元/立方米。</t>
  </si>
  <si>
    <t>项目实施后能解决火红乡集镇饮水困难人口2568人，其中“三类监测对象”84户312人</t>
  </si>
  <si>
    <t>火红乡冒沙井村背非卡提水工程建设项目</t>
  </si>
  <si>
    <t>冒沙井</t>
  </si>
  <si>
    <t>取水坝2座，15000元/座，200米扬程水泵2台30000元/台；Φ75管2000米，23元/米；Φ50管1500米，12元/米；Φ25管8000米，5.07元/米,40立方米水池1座，40000元/座；24平方米管理房1间，15000元/间；100KW变压器1个，20000元/台；10kv电线500米，200元/米；水表120套，120元/套。</t>
  </si>
  <si>
    <t>项目实施后能解决火红乡集镇饮水困难人口1256人，其中“三类监测对象”140户651人。</t>
  </si>
  <si>
    <t>火红乡臭水村人畜饮水工程</t>
  </si>
  <si>
    <t>基井1座，320000元/口，水表安装479块，120元/块，Φ50管,3000米，12元/米，Φ32管23千米，5.93元/米Φ25管24.9千米，5.07元/米。</t>
  </si>
  <si>
    <t>项目实施后，解决改善火红乡臭水村479户1622人，其中“三类监测对象”24户102人饮水安全问题。</t>
  </si>
  <si>
    <t>火红乡臭水村提水工程建设项目</t>
  </si>
  <si>
    <t>需安装水表428户，需建抽水50千伏安变压器1台，25万/台，需建500立方米水池1个，1300元/立方米，50饮水管1000米，6元/米，抽水水泵7.5千瓦2个，4.7万元/个，需建泵房20平方米。</t>
  </si>
  <si>
    <t>通过实施本项目，解决8个小组428户1682人，其中脱贫户229户，1013人，“三类监测对象”24户97人的农村人畜饮水及生产生活问题，补齐农村安全饮水基础设施建设短板，有效巩固拓展脱贫攻坚饮水安全成果。</t>
  </si>
  <si>
    <t>火红乡湾子村蓄水池建设项目</t>
  </si>
  <si>
    <t>新建蓄水池14个，50立方米/个，合计投资80万元。</t>
  </si>
  <si>
    <t>通过实施本项目，补充完善组内水池的合理分布，从而有效保障湾子村的人畜饮水，受益512人。</t>
  </si>
  <si>
    <t>火红乡冒沙井村饮水安全巩固提升工程</t>
  </si>
  <si>
    <t>在冒沙井村山脚小组新建100立方米蓄水池1个，1300元/立方米；新建40立方米取水池1个，1300元/立方米；在冒沙井小组新建100立方米蓄水池1个，1300元/立方米；新建40立方米取水池1个，1300元/立方米；安装Φ50PE管1000米，6元/米；100米扬程抽水机1台,10.5万元/台。</t>
  </si>
  <si>
    <t>通过实施本项目，解决山脚小组97户343人、冒沙井小组55户190人的人畜饮水。</t>
  </si>
  <si>
    <t>乐业镇长岭、曾家村饮水工程</t>
  </si>
  <si>
    <t>长岭村、曾家村</t>
  </si>
  <si>
    <t>新建蓄水池3座（500立方米蓄水池1座、100立方米蓄水池1座）；安装铺设供水管道28500米（DN150镀锌管16100米，DN100镀锌管9100米，DN50镀锌管2300米，DN40镀锌管1000米）；混凝土支（镇）墩150立方米；混凝土路面切割、恢复；闸阀及闸阀井（DN150碳钢法兰闸阀2个，DN100碳钢法兰闸阀6个，DN50碳钢法兰闸阀2个，DN40碳钢法兰闸阀3个，排气阀3个，排泥阀3个，闸阀井19个）；工程措施及设计费。合计概算投资：593.6万元.</t>
  </si>
  <si>
    <t>工程建成后，进一步巩固提升饮水安全保障水平，提高人民生活水平，覆盖受益人口2703户8381人，其中脱贫户555户2012人。</t>
  </si>
  <si>
    <t>13988936938</t>
  </si>
  <si>
    <t>乐业镇大麦冲饮水工程</t>
  </si>
  <si>
    <t>大麦冲村委会</t>
  </si>
  <si>
    <t>新建3立方米产水池1座，0.56万元；100立方米蓄水池3座，19.75万元；安装铺设供水管网12600米〔Φ63PE管3200米，Φ50PE管2000米，Φ40PE管4800米，DN50镀锌管2600米〕，32万元；管沟开挖及回填2400立方米，4.02万元；闸阀及闸阀井〔DN50碳钢法兰闸阀12个，Φ50PE闸阀4个；Φ40PE闸阀8个；闸阀井3座；DN50排气阀2个；DN50浮球阀3个〕，1.08万元。合计概算投资：57.41万元。</t>
  </si>
  <si>
    <t>工程建成后，进一步巩固提升饮水安全保障水平，提高人民生活水平，覆盖受益人口276户992人，其中脱贫户8户30人。</t>
  </si>
  <si>
    <t>乐业镇马厂村饮水工程</t>
  </si>
  <si>
    <t>马厂村委会</t>
  </si>
  <si>
    <t>新建100立方米蓄水池1座，6.58万元；安装铺设供水管网15000米〔Φ40PE管2000米，Φ32PE管2000米，Φ25PE管2000米，Φ20PE管3000米，DN32镀锌管6000米〕，27.02万元；管沟开挖及回填2160立方米，3.5万元；闸阀及闸阀井〔DN50碳钢法兰闸阀3个，Φ40PE管闸阀5个；Φ32PE管闸阀8个；Φ25PE管闸阀10个；闸阀井1座；DN32碳钢法兰闸阀3个；DN32浮球阀1个〕，0.41万元；入户配套（水表、闸阀、站杆、龙头）123套，2.09万元。合计概算投资：39.6万元。</t>
  </si>
  <si>
    <t>工程建成后，进一步巩固提升饮水安全保障水平，提高人民生活水平，覆盖受益人口362户569人，其中脱贫户2户6人。</t>
  </si>
  <si>
    <t>乐业镇鲁珠村冷水沟饮水工程</t>
  </si>
  <si>
    <t>新建50立方米蓄水池1座；新建3立方米产水池1个；截流墙12立方米；安装铺设供水管网：12500米（Φ40PE管1200米，Φ32PE管1500米，Φ25PE管1200米，Φ20PE管3600米；DN50镀锌管300米，DN40镀锌管2000米，DN32镀锌管2700米）；安装入户配套设施(水表、闸阀、站杆、龙头)31套；合计概算投资：35万元.</t>
  </si>
  <si>
    <t>工程建成后，进一步巩固提升饮水安全保障水平，提高人民生活水平，覆盖受益人口31户89人，其中脱贫户6户17人。</t>
  </si>
  <si>
    <t>乐业镇罗布古社区饮水改造工程</t>
  </si>
  <si>
    <t>安装铺设供水管网38500米〔Φ50PE管1350米，Φ40PE管2200米，Φ32PE管3500米，Φ25PE管2600米，Φ20PE管3750米；DN65镀锌管2100米，DN50镀锌管8600米，DN40镀锌管9300米，DN32镀锌管5100米〕，107.11万元；管沟开挖及回填2316立方米，3.87万元；闸阀及闸阀井〔Φ50PE闸阀5个，Φ40PE闸阀3个，Φ32PE闸阀8个Φ；闸阀井15座；DN50碳钢法兰闸阀10个，DN40碳钢法兰闸阀10个，DN32碳钢法兰闸阀6个〕3.81万元；安装入户配套(水表、闸阀、站杆、龙头)260套，4.81万元。合计概算投资：119.6万元。</t>
  </si>
  <si>
    <t>工程建成后，进一步巩固提升饮水安全保障水平，提高人民生活水平，覆盖受益人口2637户8216，其中脱贫户59户192人。</t>
  </si>
  <si>
    <t>乐业镇黑山村顾家村小组饮水工程</t>
  </si>
  <si>
    <t>新建100立方米蓄水池2座，13.62万元；新建管理房18平方米，2.97万元；安装铺设供水管网27840米〔Φ50PE管1100米，Φ40PE管1300米，Φ32PE管3700米，Φ25PE管2150米，Φ20PE管8300米；DN50镀锌管2260米，DN40镀锌管4230米，DN32镀锌管4800米〕，58.97万元；管沟开挖及回填3972立方米，6.58万元；安装光伏发电板、架设电力线路及安装提水设备〔光伏发电板及配套设施，电力线路1350米，22KW电机1个、300米扬程抽水泵1台及配电柜设施1套〕，36.1万元；闸阀及闸阀井〔Φ50PE闸阀1个，Φ40PE闸阀2个，Φ32PE闸阀9个Φ；闸阀井3座；DN50碳钢法兰闸阀6个，DN40碳钢法兰闸阀4个，DN32碳钢法兰闸阀5个〕，1.01万元；安装入户配套（水表、闸阀、站杆、龙头）43套，0.8万元。合计概算投资：150万元.</t>
  </si>
  <si>
    <t>工程建成后，进一步巩固提升饮水安全保障水平，提高人民生活水平，覆盖受益人口43户141人，其中脱贫户5户15人。</t>
  </si>
  <si>
    <t>乐业镇乐业村石灰窑小组饮水保障工程</t>
  </si>
  <si>
    <t>新建100立方米蓄水池2座，13.21万元；安装铺设供水管网4400米〔Φ40PE管3550米，Φ32PE管100米，DN50镀锌管750米〕，9.6万元；管沟开挖及回填876立方米，1.45万元；闸阀及闸阀井〔DN50碳钢法兰闸阀3个，ΦDN50浮球阀1个〕0.1万元；管理房12立方米：1.62万元；闸阀房5立方米：0.675万元；DN50水表3块：0.168万元；安装提水设备〔300米扬程离心式水泵及配电设施〕1套：1.8万元：混凝土支墩54立方米：0.52万元。合计概算投资：29.2万元。</t>
  </si>
  <si>
    <t>工程建成后，进一步巩固提升饮水安全保障水平，提高人民生活水平，覆盖受益人口54户155人，其中脱贫户17户60人。</t>
  </si>
  <si>
    <t>乐业镇务嘎村红瓦房、叶家冲、白沙坡小组饮水保障工程</t>
  </si>
  <si>
    <t>务嘎村</t>
  </si>
  <si>
    <t>新建100立方米蓄水池2座，17.15万元；安装铺设供水管网275000米〔Φ40PE管4400米，Φ32PE管3300米，Φ25PE管2100米，Φ20PE管,2700米，DN50镀锌管5100米，DN40镀锌管5100米，DN32镀锌管4800米〕：79.9万元；管沟开挖及回填2352立方米：3.94万元；闸阀及闸阀井〔DN50碳钢法兰闸阀2个，DN32碳钢法兰闸阀1个，DN40碳钢法兰闸阀2个，Φ32PE闸阀5个，Φ25PE闸阀5个，浮球阀2个，闸阀井6个〕1.78万元；工程措施费：9万元；DN32水表1块：0.029万元。合计概算投资：111.4万元。</t>
  </si>
  <si>
    <t>工程建成后，进一步巩固提升饮水安全保障水平，提高人民生活水平，覆盖受益人口143户467人，其中脱贫户5户18人。</t>
  </si>
  <si>
    <t>乐业镇耳落村大凹子、大村子、下沟、头道水小组饮水保障工程</t>
  </si>
  <si>
    <t>耳落村</t>
  </si>
  <si>
    <t>安装铺设供水管网4400米〔DN50镀锌管600米；DN100镀锌管19500米；Φ40PE管3550米；Φ32PE管2250米〕，252.6万元；〔DN50碳钢法兰闸阀3个，ΦDN50浮球阀1个；DN100水表1个〕0.29万元；DN50水表2个，0.091万元，管理房12立方米，1.62万元；闸阀井6个，1.26万元；安装提水设备〔300米扬程离心式水泵及配电设施〕1套，0.84万元；架设电力线路300米，3.39万元。合计概算投资260.1万元。</t>
  </si>
  <si>
    <t>工程建成后，进一步巩固提升饮水安全保障水平，提高人民生活水平，覆盖受益人口193户697人，其中脱贫户8户28人。</t>
  </si>
  <si>
    <t>乐业镇半山村黑石头小组饮水保障工程</t>
  </si>
  <si>
    <t>半山村</t>
  </si>
  <si>
    <t>新建50立方米蓄水池2座，8.75万元；安装铺设供水管网10379米〔Φ40PE管1510米，Φ32PE管2250米，Φ25PE管3600米，Φ20PE管2520米，DN50镀锌管139米〕，9.9万元；管沟开挖及回填1766.4立方米，2.92万元；闸阀及闸阀井〔DN50碳钢法兰闸阀3个，DN50碳钢法兰闸阀2个；Φ32PE闸阀2个；浮球阀1个〕0.173万元；DN40水表:3块：0.11管理房16立方米：2.16万元；闸阀井2个：0.42万元；安装提水设备〔300米扬程离心式水泵及配电设施〕1套：2.7万元；架设电力线路190米：2.15万元；入户配套（含水表、龙头、站管等安装附件）42套：0.78万元，合计概算投资：29.95万元。</t>
  </si>
  <si>
    <t>工程建成后，进一步巩固提升饮水安全保障水平，提高人民生活水平，覆盖受益人口42户163人，其中脱贫户4户12人。</t>
  </si>
  <si>
    <t>乐业镇六合村饮水保障工程</t>
  </si>
  <si>
    <t>六合村</t>
  </si>
  <si>
    <t>新建300立方米蓄水池1座；安装铺设供水管网30600米〔Φ40PE管2600米:Φ32Φ32PE管6000米，Φ25PE管4500米，Φ20PE管5000米，DN100镀锌管8000米，DN80镀锌管3000米，DN65镀锌管3000米，DN50镀锌管2500米，DN40镀锌管3500米〕；管沟开挖及回填立方米；闸阀〔DN100闸阀3个，DN80闸阀3个，DN65闸阀3个，DN50闸阀3个，DN40闸阀：4个，Φ40PE闸阀6个，Φ32PE闸阀6个，Φ25PE闸阀10个；DN65浮球阀1个〕；管理房8立方米；（DN100镀锌管水表1块，DN50镀锌管水表6块）；入户配套（含水表、龙头、站管等安装附件）60套；闸阀井1座；混凝土支墩（0.5*0.5）80座。</t>
  </si>
  <si>
    <t>工程建成后，进一步巩固提升饮水安全保障水平，提高人民生活水平，覆盖受益人口461户1735人，其中脱贫户97户386人。</t>
  </si>
  <si>
    <t>乐业镇六合村箐以头小组饮水保障工程</t>
  </si>
  <si>
    <t>安装铺设输水主管DN50镀锌管：13500万69.9元；新建100立方米提水前池1个，6.56万元；新建300立方米16.89高位水池1座，安装铺设供配水管网及入户配套，12万元；施工临时工程，0.83万元；地勘设计费合计概算投资：125.96万元。</t>
  </si>
  <si>
    <t>工程建成后，进一步巩固提升饮水安全保障水平，提高人民生活水平，覆盖受益人口78户342人，其中脱贫户8户25人。</t>
  </si>
  <si>
    <t>马路乡脚泥水厂工程</t>
  </si>
  <si>
    <t>脚泥村、老铜店村</t>
  </si>
  <si>
    <t>水源点建设6万立方米小塘坝一座，坝塘至水厂安装内外涂塑DN200螺旋焊接钢管8千米，新建500立方米/日水处理厂一座，变压器一台及线路1千米，安装主管网及入户管网80千米、100立方米水池10个及配套设施。</t>
  </si>
  <si>
    <t>可以有效巩固提升970户3204人的饮水安全，其中可以有效巩固提升脱贫不稳定户、边缘易致贫户、其他农村低收入群体29户110人的饮水安全。</t>
  </si>
  <si>
    <t>15974630405</t>
  </si>
  <si>
    <t>马路乡15个村人畜饮水工程</t>
  </si>
  <si>
    <t>全乡15个村</t>
  </si>
  <si>
    <t>新建饮水辅助水窖50个，每个补助4000元，概算投资20万元。</t>
  </si>
  <si>
    <t>可以有效巩固提升50户196人的饮水安全，其中可以有效巩固提升脱贫不稳定户、边缘易致贫户、其他农村低收入群体7户24人的饮水安全。</t>
  </si>
  <si>
    <t>马路乡巴图村梭落卡人畜饮水工程</t>
  </si>
  <si>
    <t>新建50方取水池1个、新建100方蓄水池1个、安装新建50方取水池1个、新建100方蓄水池1个、安装DN63PE管1600米、安装DN40PE管1500米、安装DN20PE管3500米、建设管理房10平方米、水泵及电机等安装2套、架设电一套、安装水表、闸阀38套等。概算投资40万元。</t>
  </si>
  <si>
    <t>可以有效巩固提升38户160人的饮水安全，其中可以有效巩固提升脱贫不稳定户、边缘易致贫户、其他农村低收入群体3户13人的饮水安全。</t>
  </si>
  <si>
    <t>马路乡湾寨村提水工程</t>
  </si>
  <si>
    <t>弯弯寨村</t>
  </si>
  <si>
    <t>新建取水工程1座，架设提水管网4.69千米，建设处理能力为100立方米/d的水厂1座（包括一体化水处理设备、100立方米清水池、泵站等各一座），建设200立方米水池4座，架设入户管道10.22千米，配套计量设施146套。</t>
  </si>
  <si>
    <t>可以有效巩固提升146户560人的饮水安全，其中可以有效巩固提升脱贫不稳定户、边缘易致贫户、其他农村低收入群体11户42人的饮水安全。</t>
  </si>
  <si>
    <t>马路乡龙元村人畜饮水工程</t>
  </si>
  <si>
    <t>龙元村</t>
  </si>
  <si>
    <t>安装村内管网9796米，其中:PE50管2183米、PE32管1145米、PE20管6468米；闸阀井21座，减压池1座。概算投资20万元。</t>
  </si>
  <si>
    <t>有效巩固提升137户490人的饮水安全，其中可以有效巩固提升脱贫不稳定户、边缘易致贫户、其他农村低收入群体20户52人的饮水安全。</t>
  </si>
  <si>
    <t>会泽县田坝乡农村供水管网项目</t>
  </si>
  <si>
    <t>卡竹村、海山村、曾家湾村、公锁村、白土村、尹武村、清水村</t>
  </si>
  <si>
    <t>建设内容主要有新建原水输水管道、供水管网等：1.新建输水管道将苏斗河水库水引至田坝水厂，输水主管埋地埋设，管材DN200螺旋焊接钢管0.8千米，概算投资21.2万元；2.新建水厂至用水点配水管网，其中供水主管采用螺旋焊接钢管，DN250螺旋焊接钢管长2.3千米，概算投资73.14万元；DN200螺旋焊接钢管长2.7千米，概算投资71.55万元；DN150螺旋焊接钢管长4.3千米，概算投资86.43万元；DN125螺旋焊接钢管长6.3千米，概算投资105.21万元；DN100螺旋焊接钢管长2.3千米，概算投资27.83万元；DN80螺旋焊接钢管长5.6千米，概算投资52.08万元；DN65螺旋焊接钢管9千米，概算投资71.1万元；村内供水管网采用DN50~110PE给水管，总长12千米，概算投资51.46万元。合计投资560万元。</t>
  </si>
  <si>
    <t>工程建成后，进一步巩固提升饮水安全保障水平，提高人民生活水平，巩固提升7个村委会3713户15597人饮水问题，学校2家（在校师生350人）。其中脱贫户202户849人。</t>
  </si>
  <si>
    <t>会泽县田坝乡农村高位水池建设项目</t>
  </si>
  <si>
    <t>罗家村、曾家湾等12个村组</t>
  </si>
  <si>
    <t>建设内容主要有新建卡竹水厂供水片区高位水池12座，其中2000立方米高位水池1座，概算投资300万元；100立方米高位水池1座，概算投资15万元；50立方米高位水池8座，概算投资75万元。合计投资390万元。</t>
  </si>
  <si>
    <t>工程建成后，进一步巩固提升饮水安全保障水平，提高人民生活水平，巩固提升7个村委会3713户15597人饮水问题，学校2家（在校师生350人），其中脱贫户202户849人。</t>
  </si>
  <si>
    <t>会泽县驾车乡龙潭水厂片区农村供水管网项目</t>
  </si>
  <si>
    <t>腰店村、小水村</t>
  </si>
  <si>
    <t>建设内容主要为：新建龙潭水厂供水片区腰店村三岔河至驾车一水厂输水管，输水管埋地埋设，管材DN200采用螺旋焊管，总长2.88千米，概算投资76.32万元，DN125螺旋焊接钢管长2.35千米；概算投资39.25万元，村内供水管网采用DN20~110PE给水管，总长13.16千米，概算投资34.44万元。合计投资150万元。</t>
  </si>
  <si>
    <t>工程建成后，进一步巩固提升饮水安全保障水平，提高人民生活水平，巩固提升2个村委会842户3537人饮水问题，学校2家（在校师生140人），其中脱贫户210户884人。</t>
  </si>
  <si>
    <t>会泽县驾车乡芹菜水厂农村供水管网项目</t>
  </si>
  <si>
    <t>芹菜村、光头村、水塘村</t>
  </si>
  <si>
    <t>建设内容主要为：新建输芹菜水厂供水片区主管采用螺旋焊接钢管，DN200螺旋焊接钢管长3.6千米，DN150螺旋焊接钢管长3.9千米，DN125螺旋焊接钢管长2千米，DN100螺旋焊接钢管长5.3千米，DN80螺旋焊接钢管长3千米；概算投资27.9万元，村内供水管网采用DN50~110PE给水管，总长12千米，概算投资60.78万元。合计投资360万元。</t>
  </si>
  <si>
    <t>工程建成后，进一步巩固提升饮水安全保障水平，提高人民生活水平，巩固提升3个村委会1692户7107人饮水问题，学校3座（在校师生280人），其中脱贫户422户1776人。</t>
  </si>
  <si>
    <t>会泽县者海镇农村供水管网项目</t>
  </si>
  <si>
    <t>阿红卡村、水海子村、钢铁村等13个村委会</t>
  </si>
  <si>
    <t>建设内容主要对原有水厂配水管网的更新和延伸，者海镇饮水供水工程配水管网建设包括白脑门水厂、工业园区水厂、拖木水厂，更新或延伸水厂至用水点配水管网，其中供水主管采用内外涂塑复合螺旋钢管，DN200螺旋焊接钢管长3.90千米，概算投资103.35万元，DN150螺旋焊接钢管长4.67千米，概算投资93.87万元，村内供水管网采用DN20~160PE给水管，总长12.25千米，概算投资52.78万元。合计投资250万元。</t>
  </si>
  <si>
    <t>工程建成后，进一步巩固提升饮水安全保障水平，提高人民生活水平，覆盖受益人口13个村委会9116户38288人饮水问题，学校19座（在校师生9505人），其中脱贫户401户1684人。</t>
  </si>
  <si>
    <t>娜姑镇则补村饮水供水工程</t>
  </si>
  <si>
    <t>则补村PVC、PE管道更换镀锌管道改造：安装DN200热镀锌钢管4000米，140.8万元；DN50热镀锌钢管6000米，37.8万元；DN25热镀锌钢管5000米，15万元；DN20热镀锌钢管1000米，2.5万元；DN15热镀锌钢管6000米，10.8万元；所有管道配套排污闸、水表闸阀200套，2.4万元，安装伸缩节、闸阀等配件10.7万元。合计投资220万元。</t>
  </si>
  <si>
    <t>工程建成后，进一步巩固提升则补村饮水安全保障，提高人民生活水平，覆盖受益人口3018户8417人，其中脱贫户182户765人。</t>
  </si>
  <si>
    <t>娜姑镇石咀村饮水供水工程</t>
  </si>
  <si>
    <t>石咀村PVC、PE管道更换镀锌管道改造：安装DN200热镀锌钢管2500米，88万元；DN50热镀锌钢管6000米，37.8万元；DN25热镀锌钢管4000米，12万元；DN15热镀锌钢管6000米，10.8万元；所有管道配套排污闸、水表闸阀150套，1.8万元，伸缩节、闸阀等配件10万元。合计投资160.4万元。</t>
  </si>
  <si>
    <t>工程建成后，进一步巩固提升石咀村饮水安全保障，提高人民生活水平，覆盖受益人口2094户5653人，其中脱贫户112户472人。</t>
  </si>
  <si>
    <t>娜姑镇石门坎村饮水供水工程</t>
  </si>
  <si>
    <t>石门坎村、白务村</t>
  </si>
  <si>
    <t>石门坎村傅家小组引水管3900米，10立方米水池1个。白务水厂改造：配水井清淤、修复；穿孔旋流反应沉淀池更换斜管、排泥管，增加排泥阀；无阀滤池承托层及过滤料更换；清水池池顶覆土种草，排气帽拆除及安装，检修口处理及加盖；厂外厂内道路改造；增设应急处理池；加氯间设备更稳；加药间设施改造；增加配水井、沉淀池钢架雨棚及围挡；安装监控设备。</t>
  </si>
  <si>
    <t>工程建成后，能保证娜姑镇63000人的人畜饮水安全，并进一步巩固提升石门坎村饮水安全保障。完全能保证石门坎村受益人口1234户3218人，2755头大小牲畜的生活供水。</t>
  </si>
  <si>
    <t>娜姑镇大闸村饮水供水工程</t>
  </si>
  <si>
    <t>大闸村PVC、PE管道更换镀锌管道改造：安装DN100管2000米，25.6万元；DN80管1000米，8.9万元；DN50管4000米，25.2万元；DN25管4000米，12万元；DN15管6000米，10.8万元；所有管道配套排污闸、水表闸阀300套，3.6万元，伸缩节、闸阀等配件10万元。合计投资96.1万元。</t>
  </si>
  <si>
    <t>工程建成后，进一步巩固提升大闸村饮水安全保障，提高人民生活水平，覆盖受益人口1347户3307人，其中脱贫户70户297人。</t>
  </si>
  <si>
    <t>娜姑镇云峰村饮水供水工程</t>
  </si>
  <si>
    <t>云峰村PVC、PE管道更换镀锌管道改造：安装DN100管8000米，102.4万元；DN25管2000米，6万元；DN15管2000米，3.6万元；所有管道配套排污闸、水表闸阀300套，3.6万元，伸缩节、闸阀等配件10万元。合计投资125.6万元。</t>
  </si>
  <si>
    <t>工程建成后，进一步巩固提升云峰村饮水安全保障，提高人民生活水平，覆盖受益人口577户1623人，其中脱贫户42户178人。</t>
  </si>
  <si>
    <t>娜姑镇拖车村饮水供水工程</t>
  </si>
  <si>
    <t>拖车村PVC、PE管道更换镀锌管道改造：安装DN150管4000米，98.8万元；DN50管14000米，88.2万元；DN25管8000米，24万元；DN15管17000米，30.6万元；所有管道配套排污闸、水表闸阀100套，1.2万元，伸缩节、闸阀等配件6.2万元。合计投资249万元。</t>
  </si>
  <si>
    <t>工程建成后，进一步巩固提升拖车村饮水安全保障，提高人民生活水平，覆盖受益人口1307户3637人，其中脱贫户86户342人。</t>
  </si>
  <si>
    <t>待补镇待补社区灯光球场供水工程</t>
  </si>
  <si>
    <t>灯光球场到待补社区，DN200管800米、土方开挖、回填。</t>
  </si>
  <si>
    <t>工程建成后，进一步巩固提升待补社区饮水安全保障，提高人民生活水平，覆盖受益人口210户850人，其中脱贫户18户78人。</t>
  </si>
  <si>
    <t>古城街道尚德三组（新山梁子）、四组饮水安全巩固提升工程</t>
  </si>
  <si>
    <t>尚德村3、4组</t>
  </si>
  <si>
    <t>新建10立方米、20立方米提水取水池各1个、200立方米蓄水池2个,投资34万元，提水泵4台，投资6万元，10平方米铜芯线800米，投资1.5万元，取水泵房6平方米2间，投资1.8万元，安装Φ63PE管2000米，投资5万元，Φ50PE管1900米，投资2.8万元，Φ40PE管5600米，投资6.7万元，Φ32PE管6300米，投资4.9万元，Φ25PE管3800米，投资2万元，Φ20PE管11000米，投资4.2万元，安装水表、站管、水龙头等配套设施120套，投资1.8万元，管道人工开挖及回填和进场道路1200米土方开挖14.3万元。估算投资85万元。</t>
  </si>
  <si>
    <t>工程建成后，进一步巩固提升饮水安全保障水平，提高人民生活水平，覆盖改善193户709人饮水困难问题。其中，脱贫户62户243人，“三类监测对象”35户108人。</t>
  </si>
  <si>
    <t>金钟街道三家塘四组饮水工程</t>
  </si>
  <si>
    <t>建设取水坝（取水坝、前置取水池）2座，3.4万元，建设水池100立方米个，7.6万元；热镀锌钢管DN65管3000米，22万元，安装铺设Φ50PE管4200米，17万元；新建过滤池1座，10万元；合计概算投资：60万元。</t>
  </si>
  <si>
    <t>工程建成后，进一步巩固提升饮水安全保障水平，提高人民生活水平，覆盖受益人口122户446人，其中脱贫人口“三类监测对象”26户76人。</t>
  </si>
  <si>
    <t>钟屏街道以则社区小六组饮水工程</t>
  </si>
  <si>
    <t>以则社区</t>
  </si>
  <si>
    <t>安装铺设供水管网（含管沟土石方开挖回填）5500米〔DN镀锌管500米，PE50管道500米，ΦPE20管道4000米〕安装输配水设施、入户配套36套。</t>
  </si>
  <si>
    <t>目标1：安装铺设供水管网（含管沟土石方开挖回填）5500米〔DN镀锌管500米，PE50管道500米，ΦPE20管道4000米〕安装输配水设施、入户配套36套。目标2：改善36户145人饮水安全问题。</t>
  </si>
  <si>
    <t>陈文荣</t>
  </si>
  <si>
    <t>13466015827</t>
  </si>
  <si>
    <t>花渔洞水库人畜饮水补水工程</t>
  </si>
  <si>
    <t>脑包村</t>
  </si>
  <si>
    <t>新建取水坝1道、新建闸阀井1个、安装DN350钢管9900米、在线流量监测及监控1套、警示标志牌10块、C20镇、支墩400立方米，DN350伸缩节（2.5MPa）30个。资金概算495万元。</t>
  </si>
  <si>
    <t>工程建成后，进一步巩固提升饮水安全保障水平，提高人民生活水平，覆盖受益人口9143户3.2万人，其中脱贫人口“三类监测对象”20户62人。</t>
  </si>
  <si>
    <t>张辉</t>
  </si>
  <si>
    <t>18313524879</t>
  </si>
  <si>
    <t>乐业镇长岭片区供水水源工程</t>
  </si>
  <si>
    <t>长岭村、曾家村、大麦冲、梭落村、碑木村</t>
  </si>
  <si>
    <t>新建1000立方米清水池1座，沉淀池1座，过滤池1座，虹吸滤池1座；安装净水设备1套、消毒设备1套；架设电力线路、安装变压器1台及配套设施；新建管理房120平方米、加药消毒房60平方米及其他附属设施。合计概算投资497.6万元。</t>
  </si>
  <si>
    <t>工程建成后，进一步巩固提升饮水安全保障水平，提高人民生活水平，覆盖受益人口2703户8381人，其中脱贫人口555户2012人，“三类监测对象”113户387人。</t>
  </si>
  <si>
    <t>原水源点枯竭</t>
  </si>
  <si>
    <t>鲁纳乡陡咀村安全饮水巩固保障工程</t>
  </si>
  <si>
    <t>新建取水坝一座，30立方米水池1个，200立方米水池1个，DN80*4.0镀锌钢管960米；安装Φ90PE管1400米，Φ50PE管3600米，Φ63PE管6000米，Φ32PE管9800米，Φ25PE管8000米，Φ20PE管4500米加装入户配套水表288套；建16平方米水泵管理房1间，9平方米水泵管理房1间；安装45千瓦卧式多级离心泵2台；7.5千瓦立式不锈钢多级离心泵2台；2立方米减压池4座，管沟土方开挖3360立方米，土方回填2880立方米.安装DN25浮球阀12个，DN40浮球阀2个。</t>
  </si>
  <si>
    <t>工程建成后，进一步巩固提升饮水安全保障水平，提高人民生活水平，覆盖受益人口288户928人，其中脱贫人口“三类监测对象”106户286人。</t>
  </si>
  <si>
    <t>雨碌乡座江村蒲家村村饮水安全巩固提升工程</t>
  </si>
  <si>
    <t>建设6立方米取水池1个，投资1万元。40立方米不锈钢调节水箱一个，6万元。建设供水管道DN40管3000米、DN32管2000米,DN20管3500米，投资16万元。合计23万元。</t>
  </si>
  <si>
    <t>工程建成后，进一步巩固提升饮水安全保障水平，提高人民生活水平，覆盖受益人口62户243人，其中脱贫户12户35人。</t>
  </si>
  <si>
    <t>卢玉飞</t>
  </si>
  <si>
    <t>18587279378</t>
  </si>
  <si>
    <t>老管网年久失修，破损严重。</t>
  </si>
  <si>
    <t>者海镇陶家村二组饮水安全</t>
  </si>
  <si>
    <t>陶家村二组</t>
  </si>
  <si>
    <t>安装抽水设备一套（6平方米电缆1500米），DN200镀锌钢管40米，PVC146管1200米，PE32管200米。</t>
  </si>
  <si>
    <t>工程建成后，进一步巩固提升饮水安全保障水平，提高人民生活水平，覆盖受益人口30户111人，其中脱贫户9户35人。</t>
  </si>
  <si>
    <t>管道老化，损坏严重</t>
  </si>
  <si>
    <t>者海镇油房张家梁子饮水安全</t>
  </si>
  <si>
    <t>油房张家梁子</t>
  </si>
  <si>
    <t>更换新泵一台，蓄水箱一个，止回阀一套，底阀一套。</t>
  </si>
  <si>
    <t>工程建成后，进一步巩固提升饮水安全保障水平，提高人民生活水平，覆盖受益人口20户72人，其中脱贫户7户27人。</t>
  </si>
  <si>
    <t>待补镇哨牌村管网改造项目</t>
  </si>
  <si>
    <t>新建水池5立方米1个,30立方米1个；取水点2个；安装铺设供水管网ΦPE50管2000米、ΦPE32管2400米、ΦPE20管5500米；水表站杆65套。</t>
  </si>
  <si>
    <t>工程建设受益139户443人，其中包含脱贫不稳定户、边缘易致贫户，其他农村低收入群体30户117人的饮水安全问题。</t>
  </si>
  <si>
    <t>待补镇戛里村管网改造项目</t>
  </si>
  <si>
    <t>戛里村</t>
  </si>
  <si>
    <t>新建水池20方1个，取水点1处，过滤池2方1个；安装铺设供水管网ΦPE32管600米，ΦPE50管2700米。</t>
  </si>
  <si>
    <t>改善175户627人，其中包含脱贫不稳定户、边缘易致贫户，其他农村低收入群体5户19人的饮水安全问题。</t>
  </si>
  <si>
    <t>田坝乡车乌村饮水工程</t>
  </si>
  <si>
    <t>车乌村</t>
  </si>
  <si>
    <t>新建取水池1个，100立方米蓄水池1个，Φ50PE管6000米，DN50镀锌管2604米，DN25镀锌管450米，DN20镀锌管2304米，安装水表、站杆、龙头78套。</t>
  </si>
  <si>
    <t>工程建成后，进一步巩固提升清河小组饮水安全保障水平，提高人民生活水平，覆盖受益人口78户323人，其中脱贫人口33户129人，“三类监测对象”2户6人。</t>
  </si>
  <si>
    <t>因旱</t>
  </si>
  <si>
    <t>田坝乡岔河村饮水工程</t>
  </si>
  <si>
    <t>新建取水池3个，1立方米过滤沉淀池3个，50立方米蓄水池1个，10立方米蓄水池1个，新建泵房1间，安装22千瓦水泵2套，安装水泵控制系统1套，安装DN65热镀锌钢管1230米，安装Φ50PE管550米，安装Φ32PE管1800米</t>
  </si>
  <si>
    <t>工程建成后，进一步巩固提升田坝乡饮水安全保障水平，提高人民生活水平，覆盖受益人口114户509人，其中脱贫人口43户133人，“三类监测对象”4户11人。</t>
  </si>
  <si>
    <t>田坝乡白岩村大竹箐饮水工程</t>
  </si>
  <si>
    <t>新建1立方米取水池2个，50立方米蓄水池1个，新建泵房1间，安装15千瓦水泵2套，安装水泵控制系统1套，架设380V输电线520米，安装50KVA变压器1套，安装DN40热镀锌钢管618米，安装Φ32PE管3200米，安装Φ25PE管2000米</t>
  </si>
  <si>
    <t>工程建成后，进一步巩固提升田坝乡饮水安全保障水平，提高人民生活水平，覆盖受益人口43户175人，其中脱贫人口14户63人，“三类监测对象”2户9人。</t>
  </si>
  <si>
    <t>新建取水池1个，30立方米蓄水池1个，Φ32PE管2000米，安装站杆、龙头12套。</t>
  </si>
  <si>
    <t>工程建成后，进一步巩固提升清河小组饮水安全保障水平，提高人民生活水平，覆盖受益人口12户53人，其中脱贫人口11户49人，“三类监测对象”1户4人。</t>
  </si>
  <si>
    <t>新建取水池1个，取水坝1道，30立方米蓄水池1个，Φ32PE管2000米，Φ25PE管500米。</t>
  </si>
  <si>
    <t>工程建成后，进一步巩固提升清河小组饮水安全保障水平，提高人民生活水平，覆盖受益人口5户24人，其中脱贫人口4户17人。</t>
  </si>
  <si>
    <t>大井镇蚂蝗塘村文家沟小组饮水工程</t>
  </si>
  <si>
    <t>蚂蝗塘</t>
  </si>
  <si>
    <t>新建抽水站一座、取水点改造及新建1立方米取水池1个，30立方米蓄水池1个；维修50立方米蓄水池1个；安装DN32管1000米，DN25管1200米，PE40管800米、PE32管5000米、PE20管4000米，水表箱、水表龙头站管32套，抽水设备（抽水机、智能控制柜、控制线等）2套，浮球阀安装2套。</t>
  </si>
  <si>
    <t>工程建成后，进一步巩固提升饮水安全保障水平，提高人民生活水平，覆盖受益人口90户356人，其中脱贫人口46户166人，“三类监测对象”8户38人。</t>
  </si>
  <si>
    <t>大井镇大水村拖姑小组饮水工程</t>
  </si>
  <si>
    <t>新建深井一座（抽水机、智能控制柜、信号线）10万元，管理房一座1万元，DN50管道1200米7万元，闸阀及止回阀安装0.15万元，架设三相电380V线路2200米30万元。</t>
  </si>
  <si>
    <t>工程建成后，进一步巩固提升饮水安全保障水平，提高人民生活水平，覆盖受益人口157户471人，其中脱贫人口21户72人“三类监测对象”5户17人。</t>
  </si>
  <si>
    <t>大井镇里可村巩固提升工程</t>
  </si>
  <si>
    <t>里可村</t>
  </si>
  <si>
    <t>新建深井一座（抽水机、智能控制柜、信号线）10万元，100立方米水池一个，50立方米水池一个。安装DN65镀锌钢管2000米、DN50镀锌钢管3000米、DN40镀锌钢管2000米、PE32管2000米、PE20管4000米，架设三相电380V线路800米12万元。表箱、水表龙头闸阀站管300套、浮球阀5套等。</t>
  </si>
  <si>
    <t>工程建成后，进一步巩固提升饮水安全保障水平，提高人民生活水平，覆盖受益人口300户726人，其中脱贫人口35户123人，“三类监测对象”18户45人。</t>
  </si>
  <si>
    <t>大井镇木厂、双车村饮水工程</t>
  </si>
  <si>
    <t>双车、木厂村</t>
  </si>
  <si>
    <t>新建50立方米蓄水池8个，32万元；安装铺设供水管网6000米（DN65镀锌钢管1000米，DN50镀锌钢管1000米，DN40镀锌钢管2000米，DN25镀锌钢管2000米），32万元；闸阀井8座(含闸阀），浮球阀8套，水表闸阀站管水龙头等320套。合计概算投资：78万元。</t>
  </si>
  <si>
    <t>工程建成后，进一步巩固提升饮水安全保障水平，提高人民生活水平，覆盖受益人口310户802人，其中脱贫人口29户103人，“三类监测对象”15户22人。</t>
  </si>
  <si>
    <t>待补镇新发村管网改造项目</t>
  </si>
  <si>
    <t>建设水池60方1个；安装铺设供水管网ΦPE50管道4000米</t>
  </si>
  <si>
    <t>工程建设受益323户1073人，其中包含脱贫不稳定户、边缘易致贫户，其他农村低收入群体14户52人的饮水安全问题。</t>
  </si>
  <si>
    <t>老厂村8、9组安全饮水巩固提升工程</t>
  </si>
  <si>
    <t>安装DN50热镀锌管6550米，357630元；DN25热镀锌管3900米，114660元；DN15热镀锌管：3400米，60520元。安装水表、闸阀、站杆等：64套，16640元；DN50闸阀1个，270元；DN50水表1个，340元。</t>
  </si>
  <si>
    <t>工程建成后，进一步巩固提升饮水安全保障水平，提高人民生活水平，覆盖受益人口64户366人，其中脱贫户30户131人。</t>
  </si>
  <si>
    <t>四、易地搬迁后扶项目小计</t>
  </si>
  <si>
    <t>易地搬迁后扶</t>
  </si>
  <si>
    <t>“一站式”社区综合服务设施建设</t>
  </si>
  <si>
    <t>鲁纳乡陡咀安置区2025年“一站式”社区综合服务中心建设项目</t>
  </si>
  <si>
    <t>新建安置区一站式服务中心200平方米及其他附属配套设施。</t>
  </si>
  <si>
    <t>提高服务质量，通过提供优质的服务，提升搬迁安置区居民的生活质量和幸福感。满足群众多样化需求，及时为群众，尤其是为老弱病残等人群提供服务。受益脱贫户22户104人，监测户2户8人。</t>
  </si>
  <si>
    <t>服务好周边小组及搬迁安置区群众，安置区脱贫户22户104人，监测户2户8人。</t>
  </si>
  <si>
    <t>0874-5530001</t>
  </si>
  <si>
    <t>矿山镇二台坡村包谷山安置点“一站式”社区综合服务设施建设项目</t>
  </si>
  <si>
    <t>新建二台坡村包谷山安置点“一站式”社区综合服务设施，房屋260平方米52万元，防护栏600米、场地配套设施32万元，硬化12万元，长110米宽1米高1.5米挡土墙10万元，共计106万元。</t>
  </si>
  <si>
    <t>通过建设二台坡村包谷山安置区红白理事会，提升了安置区群众的生活质量，改善了安置区人居环境。项目建成后产权归矿山镇人民政府，移交给二台坡村委会管理。受益人数139人，其中脱贫户及“三类监测对象”19人。</t>
  </si>
  <si>
    <t>服务好安置区搬迁群众。</t>
  </si>
  <si>
    <t>以礼街道河滨社区一站式服务中心建设项目</t>
  </si>
  <si>
    <t>改造一站式服务中心410平方米，安装一体化平台1套及其他配套设施。</t>
  </si>
  <si>
    <t>项目建成后产权归河滨社区所有，通过项目建设，进一步完善基础设施，服务搬迁群众，提升搬迁群众幸福感。受益搬迁群众3726户16062人，其中三类监测对象221户895人。</t>
  </si>
  <si>
    <t>田坝乡曾家湾村“一站式“社区综合服务设施建设项目</t>
  </si>
  <si>
    <t>新建一站式服务中心200平方米及其他附属配套设施。</t>
  </si>
  <si>
    <t>更好的服务曾家湾村420户1439名群众，服务131户573名脱贫户，激发群众内生动力，促进增收，提高生活水平，进一步增加群众就业和收入。</t>
  </si>
  <si>
    <t>强化服务意识，提升服务水平。</t>
  </si>
  <si>
    <t>0874-5690001</t>
  </si>
  <si>
    <t>易地扶贫搬迁贷款债券贴息补助</t>
  </si>
  <si>
    <t>会泽县2025年易地扶贫扶贫搬迁贷款贴息</t>
  </si>
  <si>
    <t>会泽县2025年易地扶贫搬迁贷款贴息资金5000万元。</t>
  </si>
  <si>
    <t>解决易地扶贫搬迁贷款贴息资金13407万元。</t>
  </si>
  <si>
    <t>易地扶贫搬迁贷款贴息</t>
  </si>
  <si>
    <t>李开升</t>
  </si>
  <si>
    <t>13769825697</t>
  </si>
  <si>
    <t>1.改造一站式服务中心300平方米，计划投资27.32万元；2.开发社区公益岗5人，2500元/人/月；开发公益岗信息员8人，800元/人/月，计划投资22.68万元。</t>
  </si>
  <si>
    <t>项目建成后后，将进一步完善安置区基础设施，提升搬迁群众幸福感。受益搬迁群众3558户15295人。</t>
  </si>
  <si>
    <t>五、巩固三保障成果项目小计</t>
  </si>
  <si>
    <t>巩固三保障成果</t>
  </si>
  <si>
    <t>住房</t>
  </si>
  <si>
    <t>农村危房改造等农房改造</t>
  </si>
  <si>
    <t>钟屏街道安置区房屋及公共区域渗水改造提升建设项目</t>
  </si>
  <si>
    <t>改造建设搬迁安置户住房渗水847户67000平方米，地下停车场等公共区域渗水110处；高层房屋楼梯间防护条破损、门窗沙石脱落190户。</t>
  </si>
  <si>
    <t>一、夯实易地搬迁安置区公共服务设施。二、解决安置区群众847户房屋渗水等急难愁盼问题。</t>
  </si>
  <si>
    <t>宝云街道泽瑞社区村容村貌提升整治项目</t>
  </si>
  <si>
    <t>泽瑞社区</t>
  </si>
  <si>
    <t>1.泽瑞社区后山挡墙需安装500余米安全护栏，解决存在出行安全隐患问题；2.第9幢房顶因防水出现问题需做屋顶修复600平方米。</t>
  </si>
  <si>
    <t>项目建成后，解决了老百姓出行安全隐患问题，住房安全问题,改善提升农村人居环境。受益搬迁群众908户2979人，其中脱贫户814户2698人。项目（工程）完成及时率达100%；农村人居环境改善认可度达98%以上；受益脱贫人口及监测对象满意度达98%以上。</t>
  </si>
  <si>
    <t>教育</t>
  </si>
  <si>
    <t>享受“雨露计划”职业教育补助</t>
  </si>
  <si>
    <t>会泽县雨露计划资助项目</t>
  </si>
  <si>
    <t>对全县就读高等职业教育2669人，就读中等职业教育2664人，就读职业高中1827人，进行雨露计划资助，计划投入资金2948.2万元。</t>
  </si>
  <si>
    <t>对全县就读高等职业教育2669人，就读中等职业教育2664人，就读职业高中1827人职业教育已脱贫户（含监测户）进行资助，引导全县脱贫家庭新成长劳动力接受职业教育。</t>
  </si>
  <si>
    <t>雨露计划补助</t>
  </si>
  <si>
    <t>谢本荣</t>
  </si>
  <si>
    <t>六、乡村治理和精神文明建设项目小计</t>
  </si>
  <si>
    <t>七、项目管理费小计</t>
  </si>
  <si>
    <t>项目管理费</t>
  </si>
  <si>
    <t>会泽县2025年项目管理费</t>
  </si>
  <si>
    <t>根据相关文件精神，提取2025年统筹整合财政涉农资金项目管理费808万元，专门用于项目前期准备和实施相关的规划编制、项目评估、检查验收、绩效评价、资金监管等经费开支。</t>
  </si>
  <si>
    <t>解决2025年统筹整合财政涉农资金项目管理费808万元，确保项目顺利推进。</t>
  </si>
  <si>
    <t>柳斌</t>
  </si>
  <si>
    <t>15987475606</t>
  </si>
  <si>
    <t>根据相关文件精神，提取2025年统筹整合财政涉农资金项目管理费644万元，专门用于项目前期准备和实施相关的规划编制、项目评估、检查验收、绩效评价、资金监管等经费开支。</t>
  </si>
  <si>
    <t>解决2025年统筹整合财政涉农资金项目管理费644万元，确保项目顺利推进。</t>
  </si>
  <si>
    <t>八、其他项目小计</t>
  </si>
  <si>
    <t>其它</t>
  </si>
  <si>
    <t>易地扶贫搬迁进城安置区水电物业减免补贴</t>
  </si>
  <si>
    <t>会泽县易地扶贫搬迁进城安置区水电物业减免补贴</t>
  </si>
  <si>
    <t>会泽县易地扶贫搬迁进城安置区水电物业减免补贴400万元。</t>
  </si>
  <si>
    <t>解决2025年会泽县易地扶贫搬迁进城安置区水电物业减免补贴400万元。</t>
  </si>
  <si>
    <t>会泽县2025年“十三五”时期规划内易地扶贫搬迁地方政府债券本金偿还</t>
  </si>
  <si>
    <t>会泽县2025年“十三五”时期规划内易地扶贫搬迁地方政府债券本金偿还1000万元。</t>
  </si>
  <si>
    <t>解决“十三五”时期规划内易地扶贫搬迁地方政府债券本金偿还1000万元。</t>
  </si>
  <si>
    <t>附件1</t>
  </si>
  <si>
    <t>会泽县2025年度巩固拓展脱贫攻坚成果和乡村振兴项目库新增入库项目清单</t>
  </si>
  <si>
    <t>填报单位（公章）：会泽县乡村振兴局</t>
  </si>
  <si>
    <t>联系电话：5133499</t>
  </si>
  <si>
    <t>填报日期：2025年5月</t>
  </si>
  <si>
    <t>单位：万元、人、年</t>
  </si>
  <si>
    <t>新增入库
原因</t>
  </si>
  <si>
    <t>附件2</t>
  </si>
  <si>
    <t>会泽县2025年度巩固拓展脱贫攻坚成果和乡村振兴项目库调减出库项目清单</t>
  </si>
  <si>
    <t>调减出库
原因</t>
  </si>
  <si>
    <t>调减出库</t>
  </si>
  <si>
    <t>附件3</t>
  </si>
  <si>
    <t>第一次规划调整情况</t>
  </si>
  <si>
    <t>林草</t>
  </si>
  <si>
    <t>未调整</t>
  </si>
  <si>
    <t>文旅</t>
  </si>
  <si>
    <t>人社</t>
  </si>
  <si>
    <t>环保</t>
  </si>
  <si>
    <t>教体</t>
  </si>
  <si>
    <t>住建</t>
  </si>
  <si>
    <t>会泽县草莓种苗繁育配套设施项目</t>
  </si>
  <si>
    <t>云南省会泽县国家区域性马铃薯良种繁育基地建设项目（地方配套）</t>
  </si>
  <si>
    <t>会泽县肉牛精深加工建设项目</t>
  </si>
  <si>
    <t>矿山镇高原特色农业产业示范基地配套基础设施建设项目</t>
  </si>
  <si>
    <t>会泽县2024年联农带农经营主体奖补项目</t>
  </si>
  <si>
    <t>会泽县2024年绿色食品牌奖励</t>
  </si>
  <si>
    <t>会泽县2024年肉牛交易及屠宰奖补项目</t>
  </si>
  <si>
    <t>会泽县易地帮扶厂区厂房屋顶光伏建设项目</t>
  </si>
  <si>
    <t>会泽县易地帮扶工厂厂房改扩建及生产设施建设项目</t>
  </si>
  <si>
    <t>活动中心</t>
  </si>
  <si>
    <t>会泽县燕麦加工厂建设项目（一期）</t>
  </si>
  <si>
    <t>灯</t>
  </si>
  <si>
    <t>会泽县农特产品宣传推广营销平台建设</t>
  </si>
  <si>
    <t>会泽县畜产品精深加工建设项目</t>
  </si>
  <si>
    <t>大桥乡玉米单产提升产业配套灌溉基础设施建设项目</t>
  </si>
  <si>
    <t>娜姑镇白雾村农特产品配套设施建设项目</t>
  </si>
  <si>
    <t>会泽县农产品生产加工基地建设项目</t>
  </si>
  <si>
    <t>上村乡马龙村产业基地水利配套建设项目</t>
  </si>
  <si>
    <t>驾车乡芹菜村练三坡小组产业配套水利设施建设项目</t>
  </si>
  <si>
    <t>娜姑镇大闸村农业产业基地配套建设项目</t>
  </si>
  <si>
    <t>娜姑镇农产品烘烤项目</t>
  </si>
  <si>
    <t>田坝乡田坝村农产品交易市场建设项目</t>
  </si>
  <si>
    <t>纸厂乡分布式屋顶光伏提水项目</t>
  </si>
  <si>
    <t>会泽县2024年第二批农村生活污水治理项目</t>
  </si>
  <si>
    <t>会泽县草莓种苗繁育配套设施项目、云南省会泽县国家区域性马铃薯良种繁育基地建设项目（地方配套）、会泽县肉牛精深加工建设项目、矿山镇高原特色农业产业示范基地配套基础设施建设项目、会泽县2024年联农带农经营主体奖补项目、会泽县2024年绿色食品牌奖励、会泽县2024年肉牛交易及屠宰奖补项目、会泽县易地帮扶厂区厂房屋顶光伏建设项目、会泽县易地帮扶工厂厂房改扩建及生产设施建设项目、会泽县燕麦加工厂建设项目（一期）、会泽县农特产品宣传推广营销平台建设、会泽县畜产品精深加工建设项目、大桥乡玉米单产提升产业配套灌溉基础设施建设项目、娜姑镇白雾村农特产品配套设施建设项目、会泽县农产品生产加工基地建设项目、上村乡马龙村产业基地水利配套建设项目、驾车乡芹菜村练三坡小组产业配套水利设施建设项目、娜姑镇大闸村农业产业基地配套建设项目、娜姑镇农产品烘烤项目、田坝乡田坝村农产品交易市场建设项目、纸厂乡分布式屋顶光伏提水项目、会泽县2024年第二批农村生活污水治理项目、</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</si>
</sst>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quot;年&quot;m&quot;月&quot;;@"/>
    <numFmt numFmtId="177" formatCode="0.00_ "/>
    <numFmt numFmtId="178" formatCode="0_ "/>
  </numFmts>
  <fonts count="57">
    <font>
      <sz val="11"/>
      <color theme="1"/>
      <name val="宋体"/>
      <charset val="134"/>
      <scheme val="minor"/>
    </font>
    <font>
      <sz val="10"/>
      <color theme="1"/>
      <name val="方正黑体_GBK"/>
      <charset val="134"/>
    </font>
    <font>
      <sz val="10"/>
      <color theme="1"/>
      <name val="方正仿宋_GBK"/>
      <family val="4"/>
      <charset val="134"/>
    </font>
    <font>
      <b/>
      <sz val="10"/>
      <color theme="1"/>
      <name val="方正仿宋_GBK"/>
      <family val="4"/>
      <charset val="134"/>
    </font>
    <font>
      <b/>
      <sz val="10"/>
      <name val="方正仿宋_GBK"/>
      <family val="4"/>
      <charset val="134"/>
    </font>
    <font>
      <sz val="10"/>
      <name val="方正仿宋_GBK"/>
      <family val="4"/>
      <charset val="134"/>
    </font>
    <font>
      <sz val="12"/>
      <name val="方正仿宋_GBK"/>
      <family val="4"/>
      <charset val="134"/>
    </font>
    <font>
      <sz val="11"/>
      <name val="宋体"/>
      <charset val="134"/>
      <scheme val="minor"/>
    </font>
    <font>
      <sz val="10"/>
      <name val="宋体"/>
      <charset val="134"/>
      <scheme val="minor"/>
    </font>
    <font>
      <sz val="9"/>
      <name val="宋体"/>
      <charset val="134"/>
      <scheme val="minor"/>
    </font>
    <font>
      <sz val="10"/>
      <color theme="1"/>
      <name val="宋体"/>
      <charset val="134"/>
    </font>
    <font>
      <sz val="22"/>
      <name val="方正小标宋_GBK"/>
      <family val="4"/>
      <charset val="134"/>
    </font>
    <font>
      <sz val="9"/>
      <name val="方正小标宋_GBK"/>
      <family val="4"/>
      <charset val="134"/>
    </font>
    <font>
      <sz val="10"/>
      <name val="方正楷体_GBK"/>
      <charset val="134"/>
    </font>
    <font>
      <sz val="10"/>
      <name val="宋体"/>
      <charset val="134"/>
    </font>
    <font>
      <sz val="6"/>
      <name val="方正仿宋_GBK"/>
      <family val="4"/>
      <charset val="134"/>
    </font>
    <font>
      <sz val="10"/>
      <color rgb="FF000000"/>
      <name val="方正仿宋_GBK"/>
      <family val="4"/>
      <charset val="134"/>
    </font>
    <font>
      <sz val="9"/>
      <name val="方正仿宋_GBK"/>
      <family val="4"/>
      <charset val="134"/>
    </font>
    <font>
      <sz val="8"/>
      <name val="方正仿宋_GBK"/>
      <family val="4"/>
      <charset val="134"/>
    </font>
    <font>
      <sz val="9"/>
      <color rgb="FF000000"/>
      <name val="方正仿宋_GBK"/>
      <family val="4"/>
      <charset val="134"/>
    </font>
    <font>
      <sz val="6"/>
      <name val="宋体"/>
      <charset val="134"/>
    </font>
    <font>
      <sz val="10"/>
      <color rgb="FF000000"/>
      <name val="FangSong"/>
      <family val="3"/>
      <charset val="134"/>
    </font>
    <font>
      <sz val="15.75"/>
      <color rgb="FF000000"/>
      <name val="FangSong"/>
      <family val="3"/>
      <charset val="134"/>
    </font>
    <font>
      <sz val="8"/>
      <name val="宋体"/>
      <charset val="134"/>
    </font>
    <font>
      <sz val="10"/>
      <name val="方正黑体_GBK"/>
      <charset val="134"/>
    </font>
    <font>
      <b/>
      <sz val="9"/>
      <name val="方正仿宋_GBK"/>
      <family val="4"/>
      <charset val="134"/>
    </font>
    <font>
      <sz val="10"/>
      <color rgb="FFFF0000"/>
      <name val="方正仿宋_GBK"/>
      <family val="4"/>
      <charset val="134"/>
    </font>
    <font>
      <sz val="11"/>
      <name val="宋体"/>
      <charset val="134"/>
    </font>
    <font>
      <sz val="8"/>
      <color rgb="FF000000"/>
      <name val="方正仿宋_GBK"/>
      <family val="4"/>
      <charset val="134"/>
    </font>
    <font>
      <sz val="8"/>
      <color theme="1"/>
      <name val="方正仿宋_GBK"/>
      <family val="4"/>
      <charset val="134"/>
    </font>
    <font>
      <sz val="15.75"/>
      <name val="FangSong"/>
      <family val="3"/>
      <charset val="134"/>
    </font>
    <font>
      <sz val="11"/>
      <color theme="1"/>
      <name val="宋体"/>
      <charset val="134"/>
    </font>
    <font>
      <sz val="20"/>
      <name val="方正小标宋_GBK"/>
      <family val="4"/>
      <charset val="134"/>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2"/>
      <name val="宋体"/>
      <charset val="134"/>
    </font>
    <font>
      <sz val="11"/>
      <color rgb="FF000000"/>
      <name val="等线"/>
      <charset val="134"/>
    </font>
    <font>
      <sz val="8"/>
      <name val="Times New Roman"/>
      <family val="1"/>
      <charset val="0"/>
    </font>
    <font>
      <sz val="9"/>
      <name val="Arial"/>
      <family val="2"/>
      <charset val="0"/>
    </font>
    <font>
      <sz val="9"/>
      <name val="Times New Roman"/>
      <family val="1"/>
      <charset val="0"/>
    </font>
    <font>
      <sz val="10"/>
      <name val="Times New Roman"/>
      <family val="1"/>
      <charset val="0"/>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4">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right style="thin">
        <color auto="1"/>
      </right>
      <top style="thin">
        <color auto="1"/>
      </top>
      <bottom style="thin">
        <color auto="1"/>
      </bottom>
      <diagonal/>
    </border>
    <border>
      <left/>
      <right/>
      <top/>
      <bottom style="thin">
        <color auto="1"/>
      </bottom>
      <diagonal/>
    </border>
    <border>
      <left/>
      <right/>
      <top style="thin">
        <color auto="1"/>
      </top>
      <bottom/>
      <diagonal/>
    </border>
    <border>
      <left style="thin">
        <color rgb="FF000000"/>
      </left>
      <right/>
      <top style="thin">
        <color rgb="FF000000"/>
      </top>
      <bottom/>
      <diagonal/>
    </border>
    <border>
      <left style="thin">
        <color rgb="FF000000"/>
      </left>
      <right/>
      <top/>
      <bottom/>
      <diagonal/>
    </border>
    <border>
      <left style="thin">
        <color rgb="FF000000"/>
      </left>
      <right/>
      <top/>
      <bottom style="thin">
        <color rgb="FF000000"/>
      </bottom>
      <diagonal/>
    </border>
    <border>
      <left style="thin">
        <color auto="1"/>
      </left>
      <right/>
      <top/>
      <bottom/>
      <diagonal/>
    </border>
    <border>
      <left/>
      <right style="thin">
        <color auto="1"/>
      </right>
      <top/>
      <bottom/>
      <diagonal/>
    </border>
    <border>
      <left/>
      <right style="thin">
        <color auto="1"/>
      </right>
      <top/>
      <bottom style="thin">
        <color auto="1"/>
      </bottom>
      <diagonal/>
    </border>
    <border>
      <left/>
      <right/>
      <top style="thin">
        <color rgb="FF000000"/>
      </top>
      <bottom/>
      <diagonal/>
    </border>
    <border>
      <left/>
      <right/>
      <top/>
      <bottom style="thin">
        <color rgb="FF000000"/>
      </bottom>
      <diagonal/>
    </border>
    <border>
      <left style="thin">
        <color rgb="FF000000"/>
      </left>
      <right style="thin">
        <color rgb="FF000000"/>
      </right>
      <top style="thin">
        <color rgb="FF000000"/>
      </top>
      <bottom/>
      <diagonal/>
    </border>
    <border>
      <left style="thin">
        <color indexed="8"/>
      </left>
      <right style="thin">
        <color indexed="8"/>
      </right>
      <top style="thin">
        <color indexed="8"/>
      </top>
      <bottom style="thin">
        <color indexed="8"/>
      </bottom>
      <diagonal/>
    </border>
    <border>
      <left style="thin">
        <color auto="1"/>
      </left>
      <right/>
      <top style="thin">
        <color auto="1"/>
      </top>
      <bottom/>
      <diagonal/>
    </border>
    <border>
      <left/>
      <right style="thin">
        <color indexed="8"/>
      </right>
      <top style="thin">
        <color indexed="8"/>
      </top>
      <bottom style="thin">
        <color indexed="8"/>
      </bottom>
      <diagonal/>
    </border>
    <border>
      <left/>
      <right style="thin">
        <color rgb="FF000000"/>
      </right>
      <top style="thin">
        <color rgb="FF000000"/>
      </top>
      <bottom style="thin">
        <color rgb="FF000000"/>
      </bottom>
      <diagonal/>
    </border>
    <border>
      <left style="thin">
        <color auto="1"/>
      </left>
      <right/>
      <top/>
      <bottom style="thin">
        <color auto="1"/>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3">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0" fillId="2" borderId="26" applyNumberFormat="0" applyFont="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0" borderId="27" applyNumberFormat="0" applyFill="0" applyAlignment="0" applyProtection="0">
      <alignment vertical="center"/>
    </xf>
    <xf numFmtId="0" fontId="39" fillId="0" borderId="27" applyNumberFormat="0" applyFill="0" applyAlignment="0" applyProtection="0">
      <alignment vertical="center"/>
    </xf>
    <xf numFmtId="0" fontId="40" fillId="0" borderId="28" applyNumberFormat="0" applyFill="0" applyAlignment="0" applyProtection="0">
      <alignment vertical="center"/>
    </xf>
    <xf numFmtId="0" fontId="40" fillId="0" borderId="0" applyNumberFormat="0" applyFill="0" applyBorder="0" applyAlignment="0" applyProtection="0">
      <alignment vertical="center"/>
    </xf>
    <xf numFmtId="0" fontId="41" fillId="3" borderId="29" applyNumberFormat="0" applyAlignment="0" applyProtection="0">
      <alignment vertical="center"/>
    </xf>
    <xf numFmtId="0" fontId="42" fillId="4" borderId="30" applyNumberFormat="0" applyAlignment="0" applyProtection="0">
      <alignment vertical="center"/>
    </xf>
    <xf numFmtId="0" fontId="43" fillId="4" borderId="29" applyNumberFormat="0" applyAlignment="0" applyProtection="0">
      <alignment vertical="center"/>
    </xf>
    <xf numFmtId="0" fontId="44" fillId="5" borderId="31" applyNumberFormat="0" applyAlignment="0" applyProtection="0">
      <alignment vertical="center"/>
    </xf>
    <xf numFmtId="0" fontId="45" fillId="0" borderId="32" applyNumberFormat="0" applyFill="0" applyAlignment="0" applyProtection="0">
      <alignment vertical="center"/>
    </xf>
    <xf numFmtId="0" fontId="46" fillId="0" borderId="33" applyNumberFormat="0" applyFill="0" applyAlignment="0" applyProtection="0">
      <alignment vertical="center"/>
    </xf>
    <xf numFmtId="0" fontId="47" fillId="6" borderId="0" applyNumberFormat="0" applyBorder="0" applyAlignment="0" applyProtection="0">
      <alignment vertical="center"/>
    </xf>
    <xf numFmtId="0" fontId="48" fillId="7" borderId="0" applyNumberFormat="0" applyBorder="0" applyAlignment="0" applyProtection="0">
      <alignment vertical="center"/>
    </xf>
    <xf numFmtId="0" fontId="49" fillId="8" borderId="0" applyNumberFormat="0" applyBorder="0" applyAlignment="0" applyProtection="0">
      <alignment vertical="center"/>
    </xf>
    <xf numFmtId="0" fontId="50" fillId="9" borderId="0" applyNumberFormat="0" applyBorder="0" applyAlignment="0" applyProtection="0">
      <alignment vertical="center"/>
    </xf>
    <xf numFmtId="0" fontId="0" fillId="10" borderId="0" applyNumberFormat="0" applyBorder="0" applyAlignment="0" applyProtection="0">
      <alignment vertical="center"/>
    </xf>
    <xf numFmtId="0" fontId="0" fillId="11" borderId="0" applyNumberFormat="0" applyBorder="0" applyAlignment="0" applyProtection="0">
      <alignment vertical="center"/>
    </xf>
    <xf numFmtId="0" fontId="50" fillId="12" borderId="0" applyNumberFormat="0" applyBorder="0" applyAlignment="0" applyProtection="0">
      <alignment vertical="center"/>
    </xf>
    <xf numFmtId="0" fontId="50" fillId="13" borderId="0" applyNumberFormat="0" applyBorder="0" applyAlignment="0" applyProtection="0">
      <alignment vertical="center"/>
    </xf>
    <xf numFmtId="0" fontId="0" fillId="14" borderId="0" applyNumberFormat="0" applyBorder="0" applyAlignment="0" applyProtection="0">
      <alignment vertical="center"/>
    </xf>
    <xf numFmtId="0" fontId="0" fillId="15" borderId="0" applyNumberFormat="0" applyBorder="0" applyAlignment="0" applyProtection="0">
      <alignment vertical="center"/>
    </xf>
    <xf numFmtId="0" fontId="50" fillId="16" borderId="0" applyNumberFormat="0" applyBorder="0" applyAlignment="0" applyProtection="0">
      <alignment vertical="center"/>
    </xf>
    <xf numFmtId="0" fontId="50" fillId="17" borderId="0" applyNumberFormat="0" applyBorder="0" applyAlignment="0" applyProtection="0">
      <alignment vertical="center"/>
    </xf>
    <xf numFmtId="0" fontId="0" fillId="18" borderId="0" applyNumberFormat="0" applyBorder="0" applyAlignment="0" applyProtection="0">
      <alignment vertical="center"/>
    </xf>
    <xf numFmtId="0" fontId="0" fillId="19" borderId="0" applyNumberFormat="0" applyBorder="0" applyAlignment="0" applyProtection="0">
      <alignment vertical="center"/>
    </xf>
    <xf numFmtId="0" fontId="50" fillId="20" borderId="0" applyNumberFormat="0" applyBorder="0" applyAlignment="0" applyProtection="0">
      <alignment vertical="center"/>
    </xf>
    <xf numFmtId="0" fontId="50" fillId="21" borderId="0" applyNumberFormat="0" applyBorder="0" applyAlignment="0" applyProtection="0">
      <alignment vertical="center"/>
    </xf>
    <xf numFmtId="0" fontId="0" fillId="22" borderId="0" applyNumberFormat="0" applyBorder="0" applyAlignment="0" applyProtection="0">
      <alignment vertical="center"/>
    </xf>
    <xf numFmtId="0" fontId="0" fillId="23" borderId="0" applyNumberFormat="0" applyBorder="0" applyAlignment="0" applyProtection="0">
      <alignment vertical="center"/>
    </xf>
    <xf numFmtId="0" fontId="50" fillId="24" borderId="0" applyNumberFormat="0" applyBorder="0" applyAlignment="0" applyProtection="0">
      <alignment vertical="center"/>
    </xf>
    <xf numFmtId="0" fontId="50" fillId="25" borderId="0" applyNumberFormat="0" applyBorder="0" applyAlignment="0" applyProtection="0">
      <alignment vertical="center"/>
    </xf>
    <xf numFmtId="0" fontId="0" fillId="26" borderId="0" applyNumberFormat="0" applyBorder="0" applyAlignment="0" applyProtection="0">
      <alignment vertical="center"/>
    </xf>
    <xf numFmtId="0" fontId="0" fillId="27" borderId="0" applyNumberFormat="0" applyBorder="0" applyAlignment="0" applyProtection="0">
      <alignment vertical="center"/>
    </xf>
    <xf numFmtId="0" fontId="50" fillId="28" borderId="0" applyNumberFormat="0" applyBorder="0" applyAlignment="0" applyProtection="0">
      <alignment vertical="center"/>
    </xf>
    <xf numFmtId="0" fontId="50" fillId="29" borderId="0" applyNumberFormat="0" applyBorder="0" applyAlignment="0" applyProtection="0">
      <alignment vertical="center"/>
    </xf>
    <xf numFmtId="0" fontId="0" fillId="30" borderId="0" applyNumberFormat="0" applyBorder="0" applyAlignment="0" applyProtection="0">
      <alignment vertical="center"/>
    </xf>
    <xf numFmtId="0" fontId="0" fillId="31" borderId="0" applyNumberFormat="0" applyBorder="0" applyAlignment="0" applyProtection="0">
      <alignment vertical="center"/>
    </xf>
    <xf numFmtId="0" fontId="50" fillId="32" borderId="0" applyNumberFormat="0" applyBorder="0" applyAlignment="0" applyProtection="0">
      <alignment vertical="center"/>
    </xf>
    <xf numFmtId="0" fontId="0" fillId="0" borderId="0">
      <alignment vertical="center"/>
    </xf>
    <xf numFmtId="0" fontId="0" fillId="0" borderId="0">
      <alignment vertical="center"/>
    </xf>
    <xf numFmtId="0" fontId="51"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1" fillId="0" borderId="0">
      <alignment vertical="center"/>
    </xf>
    <xf numFmtId="0" fontId="0" fillId="0" borderId="0">
      <alignment vertical="center"/>
    </xf>
    <xf numFmtId="0" fontId="0" fillId="0" borderId="0">
      <alignment vertical="center"/>
    </xf>
    <xf numFmtId="0" fontId="0" fillId="0" borderId="0">
      <alignment vertical="center"/>
    </xf>
    <xf numFmtId="0" fontId="51" fillId="0" borderId="0">
      <protection locked="0"/>
    </xf>
    <xf numFmtId="0" fontId="52" fillId="0" borderId="0">
      <protection locked="0"/>
    </xf>
    <xf numFmtId="0" fontId="51" fillId="0" borderId="0">
      <alignment vertical="center"/>
    </xf>
  </cellStyleXfs>
  <cellXfs count="239">
    <xf numFmtId="0" fontId="0" fillId="0" borderId="0" xfId="0">
      <alignment vertical="center"/>
    </xf>
    <xf numFmtId="0" fontId="1" fillId="0" borderId="0" xfId="0" applyFont="1" applyAlignment="1">
      <alignment horizontal="center" vertical="center"/>
    </xf>
    <xf numFmtId="0" fontId="2" fillId="0" borderId="0" xfId="0" applyFont="1" applyFill="1">
      <alignment vertical="center"/>
    </xf>
    <xf numFmtId="0" fontId="3" fillId="0" borderId="0" xfId="0" applyFont="1" applyFill="1">
      <alignment vertical="center"/>
    </xf>
    <xf numFmtId="0" fontId="4" fillId="0" borderId="0" xfId="0" applyFont="1" applyFill="1">
      <alignment vertical="center"/>
    </xf>
    <xf numFmtId="0" fontId="5" fillId="0" borderId="0" xfId="0" applyFont="1" applyFill="1" applyBorder="1" applyAlignment="1">
      <alignment vertical="center"/>
    </xf>
    <xf numFmtId="0" fontId="2" fillId="0" borderId="0" xfId="0" applyFont="1" applyFill="1">
      <alignment vertical="center"/>
    </xf>
    <xf numFmtId="0" fontId="5" fillId="0" borderId="0" xfId="0" applyFont="1" applyFill="1" applyBorder="1" applyAlignment="1">
      <alignment vertical="center"/>
    </xf>
    <xf numFmtId="0" fontId="5" fillId="0" borderId="0" xfId="0" applyFont="1" applyFill="1">
      <alignment vertical="center"/>
    </xf>
    <xf numFmtId="0" fontId="5" fillId="0" borderId="0" xfId="0" applyFont="1" applyFill="1" applyAlignment="1">
      <alignment vertical="center"/>
    </xf>
    <xf numFmtId="0" fontId="6" fillId="0" borderId="0" xfId="0" applyFont="1" applyFill="1" applyAlignment="1">
      <alignment vertical="center"/>
    </xf>
    <xf numFmtId="0" fontId="4" fillId="0" borderId="0" xfId="0" applyFont="1" applyFill="1">
      <alignment vertical="center"/>
    </xf>
    <xf numFmtId="0" fontId="7" fillId="0" borderId="0" xfId="0" applyFont="1" applyFill="1" applyAlignment="1">
      <alignment horizontal="center" vertical="center"/>
    </xf>
    <xf numFmtId="0" fontId="7" fillId="0" borderId="0" xfId="0" applyFont="1" applyFill="1" applyAlignment="1">
      <alignment horizontal="center" vertical="center" wrapText="1"/>
    </xf>
    <xf numFmtId="0" fontId="7" fillId="0" borderId="0" xfId="0" applyFont="1" applyFill="1">
      <alignment vertical="center"/>
    </xf>
    <xf numFmtId="0" fontId="7" fillId="0" borderId="0" xfId="0" applyFont="1" applyFill="1" applyAlignment="1">
      <alignment horizontal="center" vertical="center"/>
    </xf>
    <xf numFmtId="0" fontId="7" fillId="0" borderId="0" xfId="0" applyFont="1" applyFill="1" applyAlignment="1">
      <alignment horizontal="center" vertical="center"/>
    </xf>
    <xf numFmtId="0" fontId="8" fillId="0" borderId="0" xfId="0" applyFont="1" applyFill="1" applyAlignment="1">
      <alignment horizontal="center" vertical="center" wrapText="1"/>
    </xf>
    <xf numFmtId="0" fontId="8" fillId="0" borderId="0" xfId="0" applyFont="1" applyFill="1" applyAlignment="1">
      <alignment horizontal="center" vertical="center"/>
    </xf>
    <xf numFmtId="49" fontId="8" fillId="0" borderId="0" xfId="0" applyNumberFormat="1" applyFont="1" applyFill="1" applyAlignment="1">
      <alignment horizontal="center" vertical="center" wrapText="1"/>
    </xf>
    <xf numFmtId="176" fontId="8" fillId="0" borderId="0" xfId="0" applyNumberFormat="1" applyFont="1" applyFill="1" applyAlignment="1">
      <alignment horizontal="center" vertical="center" shrinkToFit="1"/>
    </xf>
    <xf numFmtId="0" fontId="9" fillId="0" borderId="0" xfId="0" applyFont="1" applyFill="1" applyAlignment="1">
      <alignment horizontal="center" vertical="center" wrapText="1"/>
    </xf>
    <xf numFmtId="0" fontId="7" fillId="0" borderId="0" xfId="0" applyFont="1" applyFill="1" applyBorder="1" applyAlignment="1">
      <alignment horizontal="center" vertical="center"/>
    </xf>
    <xf numFmtId="0" fontId="7" fillId="0" borderId="0" xfId="0" applyFont="1" applyFill="1" applyBorder="1" applyAlignment="1">
      <alignment horizontal="center" vertical="center" wrapText="1"/>
    </xf>
    <xf numFmtId="0" fontId="7" fillId="0" borderId="0" xfId="0" applyFont="1" applyFill="1" applyAlignment="1">
      <alignment horizontal="center" vertical="center"/>
    </xf>
    <xf numFmtId="0" fontId="7" fillId="0" borderId="0" xfId="0" applyFont="1" applyFill="1" applyAlignment="1">
      <alignment horizontal="center" vertical="center" wrapText="1"/>
    </xf>
    <xf numFmtId="0" fontId="7" fillId="0" borderId="0" xfId="0" applyNumberFormat="1" applyFont="1" applyFill="1" applyAlignment="1">
      <alignment horizontal="center" vertical="center"/>
    </xf>
    <xf numFmtId="0" fontId="10" fillId="0" borderId="0" xfId="0" applyFont="1" applyFill="1" applyAlignment="1">
      <alignment horizontal="left" vertical="center" wrapText="1"/>
    </xf>
    <xf numFmtId="0" fontId="11" fillId="0" borderId="0" xfId="0" applyFont="1" applyFill="1" applyAlignment="1">
      <alignment horizontal="center" vertical="center" wrapText="1"/>
    </xf>
    <xf numFmtId="0" fontId="12" fillId="0" borderId="0" xfId="0" applyFont="1" applyFill="1" applyAlignment="1">
      <alignment horizontal="center" vertical="center" wrapText="1"/>
    </xf>
    <xf numFmtId="0" fontId="13" fillId="0" borderId="0" xfId="0" applyFont="1" applyFill="1" applyAlignment="1">
      <alignment horizontal="left" vertical="center"/>
    </xf>
    <xf numFmtId="0" fontId="13" fillId="0" borderId="0" xfId="0" applyFont="1" applyFill="1" applyAlignment="1">
      <alignment horizontal="center" vertical="center"/>
    </xf>
    <xf numFmtId="0" fontId="14" fillId="0" borderId="1" xfId="0" applyFont="1" applyFill="1" applyBorder="1" applyAlignment="1">
      <alignment horizontal="center" vertical="center" wrapText="1"/>
    </xf>
    <xf numFmtId="0" fontId="14" fillId="0" borderId="2" xfId="0" applyFont="1" applyFill="1" applyBorder="1" applyAlignment="1">
      <alignment horizontal="center" vertical="center" wrapText="1"/>
    </xf>
    <xf numFmtId="0" fontId="14" fillId="0" borderId="3" xfId="0" applyFont="1" applyFill="1" applyBorder="1" applyAlignment="1">
      <alignment horizontal="center" vertical="center" wrapText="1"/>
    </xf>
    <xf numFmtId="0" fontId="14" fillId="0" borderId="4" xfId="0" applyFont="1" applyFill="1" applyBorder="1" applyAlignment="1">
      <alignment horizontal="center" vertical="center" wrapText="1"/>
    </xf>
    <xf numFmtId="0" fontId="4" fillId="0" borderId="2" xfId="0" applyFont="1" applyFill="1" applyBorder="1" applyAlignment="1">
      <alignment horizontal="centerContinuous" vertical="center"/>
    </xf>
    <xf numFmtId="0" fontId="5" fillId="0" borderId="2"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6" fillId="0" borderId="5" xfId="0" applyFont="1" applyFill="1" applyBorder="1" applyAlignment="1">
      <alignment horizontal="center" vertical="center" wrapText="1"/>
    </xf>
    <xf numFmtId="0" fontId="16" fillId="0" borderId="6" xfId="0" applyFont="1" applyFill="1" applyBorder="1" applyAlignment="1">
      <alignment horizontal="center" vertical="center" wrapText="1"/>
    </xf>
    <xf numFmtId="0" fontId="16" fillId="0" borderId="7" xfId="0" applyFont="1" applyFill="1" applyBorder="1" applyAlignment="1">
      <alignment horizontal="center" vertical="center" wrapText="1"/>
    </xf>
    <xf numFmtId="0" fontId="16" fillId="0" borderId="2"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1" fillId="0" borderId="0" xfId="0" applyFont="1" applyFill="1" applyAlignment="1">
      <alignment horizontal="center" vertical="center" wrapText="1"/>
    </xf>
    <xf numFmtId="0" fontId="11" fillId="0" borderId="0" xfId="0" applyFont="1" applyFill="1" applyBorder="1" applyAlignment="1">
      <alignment horizontal="center" vertical="center" wrapText="1"/>
    </xf>
    <xf numFmtId="0" fontId="5" fillId="0" borderId="0" xfId="0" applyNumberFormat="1" applyFont="1" applyFill="1" applyBorder="1" applyAlignment="1">
      <alignment horizontal="center" vertical="center" wrapText="1"/>
    </xf>
    <xf numFmtId="0" fontId="13" fillId="0" borderId="0" xfId="0" applyFont="1" applyFill="1" applyAlignment="1">
      <alignment vertical="center"/>
    </xf>
    <xf numFmtId="0" fontId="13" fillId="0" borderId="0" xfId="0" applyFont="1" applyFill="1" applyAlignment="1">
      <alignment horizontal="center" vertical="center"/>
    </xf>
    <xf numFmtId="0" fontId="13" fillId="0" borderId="8" xfId="0" applyFont="1" applyFill="1" applyBorder="1" applyAlignment="1">
      <alignment vertical="center"/>
    </xf>
    <xf numFmtId="0" fontId="13" fillId="0" borderId="8" xfId="0" applyFont="1" applyFill="1" applyBorder="1" applyAlignment="1">
      <alignment horizontal="center" vertical="center"/>
    </xf>
    <xf numFmtId="0" fontId="13" fillId="0" borderId="8" xfId="0" applyFont="1" applyFill="1" applyBorder="1" applyAlignment="1">
      <alignment horizontal="center" vertical="center" wrapText="1"/>
    </xf>
    <xf numFmtId="0" fontId="14" fillId="0" borderId="2" xfId="0" applyFont="1" applyFill="1" applyBorder="1" applyAlignment="1">
      <alignment horizontal="center" vertical="center" wrapText="1"/>
    </xf>
    <xf numFmtId="0" fontId="14" fillId="0" borderId="5"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4" fillId="0" borderId="2" xfId="0" applyFont="1" applyFill="1" applyBorder="1" applyAlignment="1">
      <alignment vertical="center" wrapText="1"/>
    </xf>
    <xf numFmtId="0" fontId="4" fillId="0" borderId="2"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2" xfId="0" applyFont="1" applyFill="1" applyBorder="1" applyAlignment="1">
      <alignment horizontal="left" vertical="center" wrapText="1"/>
    </xf>
    <xf numFmtId="0" fontId="17" fillId="0" borderId="2" xfId="0" applyFont="1" applyFill="1" applyBorder="1" applyAlignment="1">
      <alignment horizontal="center" vertical="center" wrapText="1" shrinkToFit="1"/>
    </xf>
    <xf numFmtId="0" fontId="18" fillId="0" borderId="2" xfId="0" applyFont="1" applyFill="1" applyBorder="1" applyAlignment="1">
      <alignment horizontal="left" vertical="center" wrapText="1"/>
    </xf>
    <xf numFmtId="0" fontId="5" fillId="0" borderId="2" xfId="0" applyFont="1" applyFill="1" applyBorder="1" applyAlignment="1">
      <alignment horizontal="center" vertical="center" wrapText="1" shrinkToFit="1"/>
    </xf>
    <xf numFmtId="0" fontId="17" fillId="0" borderId="2" xfId="0" applyFont="1" applyFill="1" applyBorder="1" applyAlignment="1">
      <alignment horizontal="left" vertical="center" wrapText="1"/>
    </xf>
    <xf numFmtId="0" fontId="18" fillId="0" borderId="2" xfId="0" applyFont="1" applyFill="1" applyBorder="1" applyAlignment="1">
      <alignment horizontal="center" vertical="center" wrapText="1"/>
    </xf>
    <xf numFmtId="0" fontId="16" fillId="0" borderId="2" xfId="0" applyFont="1" applyFill="1" applyBorder="1" applyAlignment="1">
      <alignment horizontal="left" vertical="center" wrapText="1"/>
    </xf>
    <xf numFmtId="0" fontId="19" fillId="0" borderId="2" xfId="0" applyFont="1" applyFill="1" applyBorder="1" applyAlignment="1">
      <alignment horizontal="left" vertical="center" wrapText="1"/>
    </xf>
    <xf numFmtId="0" fontId="15" fillId="0" borderId="2" xfId="0" applyFont="1" applyFill="1" applyBorder="1" applyAlignment="1">
      <alignment horizontal="left" vertical="center" wrapText="1"/>
    </xf>
    <xf numFmtId="49" fontId="11" fillId="0" borderId="0" xfId="0" applyNumberFormat="1" applyFont="1" applyFill="1" applyAlignment="1">
      <alignment horizontal="center" vertical="center" wrapText="1"/>
    </xf>
    <xf numFmtId="49" fontId="13" fillId="0" borderId="0" xfId="0" applyNumberFormat="1" applyFont="1" applyFill="1" applyAlignment="1">
      <alignment horizontal="center" vertical="center"/>
    </xf>
    <xf numFmtId="0" fontId="20" fillId="0" borderId="1" xfId="0" applyFont="1" applyFill="1" applyBorder="1" applyAlignment="1">
      <alignment horizontal="center" vertical="center" wrapText="1"/>
    </xf>
    <xf numFmtId="49" fontId="14" fillId="0" borderId="1" xfId="0" applyNumberFormat="1" applyFont="1" applyFill="1" applyBorder="1" applyAlignment="1">
      <alignment horizontal="center" vertical="center" wrapText="1"/>
    </xf>
    <xf numFmtId="0" fontId="20" fillId="0" borderId="2" xfId="0" applyFont="1" applyFill="1" applyBorder="1" applyAlignment="1">
      <alignment horizontal="center" vertical="center" wrapText="1"/>
    </xf>
    <xf numFmtId="0" fontId="20" fillId="0" borderId="3" xfId="0" applyFont="1" applyFill="1" applyBorder="1" applyAlignment="1">
      <alignment horizontal="center" vertical="center" wrapText="1"/>
    </xf>
    <xf numFmtId="0" fontId="20" fillId="0" borderId="3" xfId="0" applyFont="1" applyFill="1" applyBorder="1" applyAlignment="1">
      <alignment horizontal="center" vertical="center"/>
    </xf>
    <xf numFmtId="49" fontId="14" fillId="0" borderId="3" xfId="0" applyNumberFormat="1" applyFont="1" applyFill="1" applyBorder="1" applyAlignment="1">
      <alignment horizontal="center" vertical="center" wrapText="1"/>
    </xf>
    <xf numFmtId="0" fontId="20" fillId="0" borderId="4" xfId="0" applyFont="1" applyFill="1" applyBorder="1" applyAlignment="1">
      <alignment horizontal="center" vertical="center" wrapText="1"/>
    </xf>
    <xf numFmtId="0" fontId="20" fillId="0" borderId="4" xfId="0" applyFont="1" applyFill="1" applyBorder="1" applyAlignment="1">
      <alignment horizontal="center" vertical="center"/>
    </xf>
    <xf numFmtId="49" fontId="14" fillId="0" borderId="4" xfId="0" applyNumberFormat="1" applyFont="1" applyFill="1" applyBorder="1" applyAlignment="1">
      <alignment horizontal="center" vertical="center" wrapText="1"/>
    </xf>
    <xf numFmtId="49" fontId="4" fillId="0" borderId="2" xfId="0" applyNumberFormat="1" applyFont="1" applyFill="1" applyBorder="1" applyAlignment="1">
      <alignment horizontal="center" vertical="center" wrapText="1"/>
    </xf>
    <xf numFmtId="49" fontId="5" fillId="0" borderId="2" xfId="0" applyNumberFormat="1" applyFont="1" applyFill="1" applyBorder="1" applyAlignment="1">
      <alignment horizontal="center" vertical="center" wrapText="1"/>
    </xf>
    <xf numFmtId="176" fontId="5" fillId="0" borderId="2" xfId="0" applyNumberFormat="1" applyFont="1" applyFill="1" applyBorder="1" applyAlignment="1">
      <alignment horizontal="center" vertical="center" wrapText="1"/>
    </xf>
    <xf numFmtId="176" fontId="8" fillId="0" borderId="0" xfId="0" applyNumberFormat="1" applyFont="1" applyFill="1" applyAlignment="1">
      <alignment horizontal="center" vertical="center"/>
    </xf>
    <xf numFmtId="176" fontId="11" fillId="0" borderId="0" xfId="0" applyNumberFormat="1" applyFont="1" applyFill="1" applyAlignment="1">
      <alignment horizontal="center" vertical="center" wrapText="1"/>
    </xf>
    <xf numFmtId="0" fontId="21" fillId="0" borderId="0" xfId="0" applyFont="1" applyFill="1" applyAlignment="1">
      <alignment vertical="center" wrapText="1"/>
    </xf>
    <xf numFmtId="176" fontId="7" fillId="0" borderId="0" xfId="0" applyNumberFormat="1" applyFont="1" applyFill="1" applyAlignment="1">
      <alignment horizontal="center" vertical="center"/>
    </xf>
    <xf numFmtId="0" fontId="22" fillId="0" borderId="0" xfId="0" applyFont="1" applyFill="1">
      <alignment vertical="center"/>
    </xf>
    <xf numFmtId="176" fontId="13" fillId="0" borderId="0" xfId="0" applyNumberFormat="1" applyFont="1" applyFill="1" applyAlignment="1">
      <alignment horizontal="center" vertical="center"/>
    </xf>
    <xf numFmtId="0" fontId="13" fillId="0" borderId="0" xfId="0" applyFont="1" applyFill="1" applyBorder="1" applyAlignment="1">
      <alignment horizontal="center" vertical="center"/>
    </xf>
    <xf numFmtId="176" fontId="14" fillId="0" borderId="5" xfId="0" applyNumberFormat="1" applyFont="1" applyFill="1" applyBorder="1" applyAlignment="1">
      <alignment horizontal="center" vertical="center" wrapText="1" shrinkToFit="1"/>
    </xf>
    <xf numFmtId="176" fontId="14" fillId="0" borderId="2" xfId="0" applyNumberFormat="1" applyFont="1" applyFill="1" applyBorder="1" applyAlignment="1">
      <alignment horizontal="center" vertical="center" wrapText="1" shrinkToFit="1"/>
    </xf>
    <xf numFmtId="0" fontId="14" fillId="0" borderId="2" xfId="0" applyFont="1" applyFill="1" applyBorder="1" applyAlignment="1">
      <alignment horizontal="center" vertical="center" wrapText="1"/>
    </xf>
    <xf numFmtId="0" fontId="14" fillId="0" borderId="2" xfId="0" applyFont="1" applyFill="1" applyBorder="1" applyAlignment="1">
      <alignment horizontal="center" vertical="center" wrapText="1"/>
    </xf>
    <xf numFmtId="0" fontId="23" fillId="0" borderId="9" xfId="0" applyNumberFormat="1" applyFont="1" applyFill="1" applyBorder="1" applyAlignment="1">
      <alignment horizontal="center" vertical="center" wrapText="1"/>
    </xf>
    <xf numFmtId="0" fontId="24" fillId="0" borderId="0" xfId="0" applyFont="1" applyFill="1" applyAlignment="1">
      <alignment horizontal="center" vertical="center" wrapText="1"/>
    </xf>
    <xf numFmtId="0" fontId="24" fillId="0" borderId="10" xfId="0" applyFont="1" applyFill="1" applyBorder="1" applyAlignment="1">
      <alignment horizontal="center" vertical="center" wrapText="1"/>
    </xf>
    <xf numFmtId="0" fontId="23" fillId="0" borderId="0" xfId="0" applyNumberFormat="1" applyFont="1" applyFill="1" applyBorder="1" applyAlignment="1">
      <alignment horizontal="center" vertical="center" wrapText="1"/>
    </xf>
    <xf numFmtId="0" fontId="24" fillId="0" borderId="11" xfId="0" applyFont="1" applyFill="1" applyBorder="1" applyAlignment="1">
      <alignment horizontal="center" vertical="center" wrapText="1"/>
    </xf>
    <xf numFmtId="0" fontId="24" fillId="0" borderId="12" xfId="0" applyFont="1" applyFill="1" applyBorder="1" applyAlignment="1">
      <alignment horizontal="center" vertical="center" wrapText="1"/>
    </xf>
    <xf numFmtId="176" fontId="4" fillId="0" borderId="5" xfId="0" applyNumberFormat="1" applyFont="1" applyFill="1" applyBorder="1" applyAlignment="1">
      <alignment horizontal="center" vertical="center" wrapText="1"/>
    </xf>
    <xf numFmtId="176" fontId="4" fillId="0" borderId="2" xfId="0" applyNumberFormat="1" applyFont="1" applyFill="1" applyBorder="1" applyAlignment="1">
      <alignment horizontal="center" vertical="center" wrapText="1"/>
    </xf>
    <xf numFmtId="0" fontId="5" fillId="0" borderId="2"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17" fillId="0" borderId="15" xfId="0" applyFont="1" applyFill="1" applyBorder="1" applyAlignment="1">
      <alignment horizontal="center" vertical="center" wrapText="1"/>
    </xf>
    <xf numFmtId="0" fontId="25" fillId="0" borderId="7" xfId="0" applyFont="1" applyFill="1" applyBorder="1" applyAlignment="1">
      <alignment horizontal="center" vertical="center" wrapText="1"/>
    </xf>
    <xf numFmtId="176" fontId="5" fillId="0" borderId="5" xfId="0" applyNumberFormat="1" applyFont="1" applyFill="1" applyBorder="1" applyAlignment="1">
      <alignment horizontal="center" vertical="center" shrinkToFit="1"/>
    </xf>
    <xf numFmtId="176" fontId="5" fillId="0" borderId="2" xfId="0" applyNumberFormat="1" applyFont="1" applyFill="1" applyBorder="1" applyAlignment="1">
      <alignment horizontal="center" vertical="center" shrinkToFit="1"/>
    </xf>
    <xf numFmtId="0" fontId="5" fillId="0" borderId="13"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27" fillId="0" borderId="0" xfId="0" applyFont="1" applyFill="1" applyAlignment="1">
      <alignment horizontal="center" vertical="center" wrapText="1"/>
    </xf>
    <xf numFmtId="0" fontId="22" fillId="0" borderId="0" xfId="0" applyFont="1" applyFill="1" applyAlignment="1">
      <alignment vertical="center" wrapText="1"/>
    </xf>
    <xf numFmtId="0" fontId="17" fillId="0" borderId="0" xfId="0" applyNumberFormat="1" applyFont="1" applyFill="1" applyBorder="1" applyAlignment="1">
      <alignment horizontal="center" vertical="center" wrapText="1"/>
    </xf>
    <xf numFmtId="0" fontId="24" fillId="0" borderId="16" xfId="0" applyFont="1" applyFill="1" applyBorder="1" applyAlignment="1">
      <alignment horizontal="center" vertical="center" wrapText="1"/>
    </xf>
    <xf numFmtId="0" fontId="24" fillId="0" borderId="2" xfId="0" applyFont="1" applyFill="1" applyBorder="1" applyAlignment="1">
      <alignment horizontal="center" vertical="center" wrapText="1"/>
    </xf>
    <xf numFmtId="0" fontId="24" fillId="0" borderId="5" xfId="0" applyFont="1" applyFill="1" applyBorder="1" applyAlignment="1">
      <alignment horizontal="center" vertical="center" wrapText="1"/>
    </xf>
    <xf numFmtId="0" fontId="24" fillId="0" borderId="17" xfId="0" applyFont="1" applyFill="1" applyBorder="1" applyAlignment="1">
      <alignment horizontal="center" vertical="center" wrapText="1"/>
    </xf>
    <xf numFmtId="0" fontId="17" fillId="0" borderId="4" xfId="0" applyFont="1" applyFill="1" applyBorder="1" applyAlignment="1">
      <alignment horizontal="center" vertical="center" wrapText="1"/>
    </xf>
    <xf numFmtId="0" fontId="5" fillId="0" borderId="0" xfId="0" applyFont="1" applyFill="1" applyAlignment="1">
      <alignment horizontal="center" vertical="center" wrapText="1"/>
    </xf>
    <xf numFmtId="0" fontId="25" fillId="0" borderId="2" xfId="0" applyFont="1" applyFill="1" applyBorder="1" applyAlignment="1">
      <alignment horizontal="center" vertical="center" wrapText="1"/>
    </xf>
    <xf numFmtId="0" fontId="5" fillId="0" borderId="0" xfId="0" applyFont="1" applyFill="1" applyAlignment="1">
      <alignment horizontal="center" vertical="center" wrapText="1"/>
    </xf>
    <xf numFmtId="0" fontId="5" fillId="0" borderId="0" xfId="0" applyFont="1" applyFill="1" applyBorder="1" applyAlignment="1">
      <alignment vertical="center" wrapText="1"/>
    </xf>
    <xf numFmtId="0" fontId="7" fillId="0" borderId="0" xfId="0" applyFont="1" applyFill="1" applyAlignment="1">
      <alignment horizontal="center" vertical="center" wrapText="1"/>
    </xf>
    <xf numFmtId="0" fontId="11" fillId="0" borderId="0" xfId="0" applyNumberFormat="1" applyFont="1" applyFill="1" applyAlignment="1">
      <alignment horizontal="center" vertical="center" wrapText="1"/>
    </xf>
    <xf numFmtId="0" fontId="0" fillId="0" borderId="0" xfId="0" applyFill="1">
      <alignment vertical="center"/>
    </xf>
    <xf numFmtId="0" fontId="13" fillId="0" borderId="0" xfId="0" applyNumberFormat="1" applyFont="1" applyFill="1" applyAlignment="1">
      <alignment horizontal="center" vertical="center"/>
    </xf>
    <xf numFmtId="0" fontId="24" fillId="0" borderId="5" xfId="0" applyNumberFormat="1" applyFont="1" applyFill="1" applyBorder="1" applyAlignment="1">
      <alignment horizontal="center" vertical="center" wrapText="1"/>
    </xf>
    <xf numFmtId="0" fontId="0" fillId="0" borderId="13" xfId="0" applyFill="1" applyBorder="1">
      <alignment vertical="center"/>
    </xf>
    <xf numFmtId="0" fontId="1" fillId="0" borderId="13" xfId="0" applyFont="1" applyFill="1" applyBorder="1" applyAlignment="1">
      <alignment horizontal="center" vertical="center"/>
    </xf>
    <xf numFmtId="0" fontId="5" fillId="0" borderId="4" xfId="0" applyNumberFormat="1" applyFont="1" applyFill="1" applyBorder="1" applyAlignment="1">
      <alignment horizontal="center" vertical="center" wrapText="1"/>
    </xf>
    <xf numFmtId="0" fontId="2" fillId="0" borderId="13" xfId="0" applyFont="1" applyFill="1" applyBorder="1">
      <alignment vertical="center"/>
    </xf>
    <xf numFmtId="0" fontId="4" fillId="0" borderId="5" xfId="0" applyNumberFormat="1" applyFont="1" applyFill="1" applyBorder="1" applyAlignment="1">
      <alignment horizontal="center" vertical="center" wrapText="1"/>
    </xf>
    <xf numFmtId="0" fontId="5" fillId="0" borderId="5" xfId="0" applyNumberFormat="1" applyFont="1" applyFill="1" applyBorder="1" applyAlignment="1">
      <alignment horizontal="center" vertical="center" wrapText="1"/>
    </xf>
    <xf numFmtId="0" fontId="16" fillId="0" borderId="18" xfId="0" applyFont="1" applyFill="1" applyBorder="1" applyAlignment="1">
      <alignment horizontal="center" vertical="center" wrapText="1"/>
    </xf>
    <xf numFmtId="0" fontId="2" fillId="0" borderId="19" xfId="0" applyFont="1" applyFill="1" applyBorder="1" applyAlignment="1">
      <alignment horizontal="center" vertical="center" wrapText="1"/>
    </xf>
    <xf numFmtId="0" fontId="16" fillId="0" borderId="19"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8" fillId="0" borderId="2" xfId="0" applyFont="1" applyFill="1" applyBorder="1" applyAlignment="1">
      <alignment horizontal="left" vertical="center" wrapText="1"/>
    </xf>
    <xf numFmtId="0" fontId="5" fillId="0" borderId="4" xfId="0" applyFont="1" applyFill="1" applyBorder="1" applyAlignment="1">
      <alignment horizontal="center" vertical="center"/>
    </xf>
    <xf numFmtId="0" fontId="5" fillId="0" borderId="19" xfId="0" applyFont="1" applyFill="1" applyBorder="1" applyAlignment="1">
      <alignment horizontal="center" vertical="center" wrapText="1"/>
    </xf>
    <xf numFmtId="0" fontId="28" fillId="0" borderId="19" xfId="0" applyFont="1" applyFill="1" applyBorder="1" applyAlignment="1">
      <alignment horizontal="left" vertical="center" wrapText="1"/>
    </xf>
    <xf numFmtId="0" fontId="18" fillId="0" borderId="6" xfId="0" applyFont="1" applyFill="1" applyBorder="1" applyAlignment="1">
      <alignment horizontal="left" vertical="center" wrapText="1"/>
    </xf>
    <xf numFmtId="0" fontId="16" fillId="0" borderId="6"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8" fillId="0" borderId="2" xfId="0" applyFont="1" applyFill="1" applyBorder="1" applyAlignment="1">
      <alignment vertical="center"/>
    </xf>
    <xf numFmtId="176" fontId="5" fillId="0" borderId="20" xfId="0" applyNumberFormat="1" applyFont="1" applyFill="1" applyBorder="1" applyAlignment="1">
      <alignment horizontal="center" vertical="center" shrinkToFit="1"/>
    </xf>
    <xf numFmtId="0" fontId="5" fillId="0" borderId="21" xfId="0" applyFont="1" applyFill="1" applyBorder="1" applyAlignment="1">
      <alignment horizontal="center" vertical="center" wrapText="1"/>
    </xf>
    <xf numFmtId="0" fontId="16" fillId="0" borderId="22" xfId="0" applyFont="1" applyFill="1" applyBorder="1" applyAlignment="1">
      <alignment horizontal="center" vertical="center" wrapText="1"/>
    </xf>
    <xf numFmtId="0" fontId="5" fillId="0" borderId="23" xfId="0" applyFont="1" applyFill="1" applyBorder="1" applyAlignment="1">
      <alignment horizontal="center" vertical="center" wrapText="1"/>
    </xf>
    <xf numFmtId="0" fontId="5" fillId="0" borderId="24" xfId="0" applyFont="1" applyFill="1" applyBorder="1" applyAlignment="1">
      <alignment horizontal="center" vertical="center" wrapText="1"/>
    </xf>
    <xf numFmtId="0" fontId="5" fillId="0" borderId="0" xfId="0" applyFont="1" applyFill="1" applyAlignment="1">
      <alignment horizontal="center" vertical="center" wrapText="1"/>
    </xf>
    <xf numFmtId="0" fontId="17" fillId="0" borderId="0" xfId="0" applyFont="1" applyFill="1" applyAlignment="1">
      <alignment vertical="center" wrapText="1"/>
    </xf>
    <xf numFmtId="0" fontId="5" fillId="0" borderId="2" xfId="0" applyNumberFormat="1" applyFont="1" applyFill="1" applyBorder="1" applyAlignment="1">
      <alignment horizontal="center" vertical="center" wrapText="1" shrinkToFit="1"/>
    </xf>
    <xf numFmtId="0" fontId="5" fillId="0" borderId="2" xfId="0" applyFont="1" applyFill="1" applyBorder="1" applyAlignment="1">
      <alignment horizontal="justify" vertical="center" wrapText="1"/>
    </xf>
    <xf numFmtId="0" fontId="17" fillId="0" borderId="2" xfId="0" applyFont="1" applyFill="1" applyBorder="1" applyAlignment="1">
      <alignment horizontal="justify" vertical="center" wrapText="1"/>
    </xf>
    <xf numFmtId="0" fontId="2" fillId="0" borderId="2" xfId="0" applyFont="1" applyFill="1" applyBorder="1" applyAlignment="1">
      <alignment horizontal="left" vertical="center" wrapText="1"/>
    </xf>
    <xf numFmtId="0" fontId="2" fillId="0" borderId="2" xfId="0" applyFont="1" applyFill="1" applyBorder="1" applyAlignment="1">
      <alignment horizontal="center" vertical="center" wrapText="1"/>
    </xf>
    <xf numFmtId="0" fontId="2" fillId="0" borderId="2" xfId="0" applyFont="1" applyFill="1" applyBorder="1" applyAlignment="1">
      <alignment vertical="center" wrapText="1"/>
    </xf>
    <xf numFmtId="0" fontId="2" fillId="0" borderId="2" xfId="0" applyFont="1" applyFill="1" applyBorder="1" applyAlignment="1">
      <alignment horizontal="center" vertical="center"/>
    </xf>
    <xf numFmtId="0" fontId="18" fillId="0" borderId="2" xfId="0" applyFont="1" applyFill="1" applyBorder="1" applyAlignment="1">
      <alignment horizontal="justify" vertical="center" wrapText="1"/>
    </xf>
    <xf numFmtId="0" fontId="2" fillId="0" borderId="2" xfId="0" applyFont="1" applyFill="1" applyBorder="1" applyAlignment="1">
      <alignment horizontal="justify" vertical="center" wrapText="1"/>
    </xf>
    <xf numFmtId="0" fontId="2" fillId="0" borderId="2" xfId="0" applyFont="1" applyFill="1" applyBorder="1" applyAlignment="1">
      <alignment horizontal="center" vertical="center" wrapText="1"/>
    </xf>
    <xf numFmtId="0" fontId="29" fillId="0" borderId="2" xfId="0" applyFont="1" applyFill="1" applyBorder="1" applyAlignment="1">
      <alignment vertical="center" wrapText="1"/>
    </xf>
    <xf numFmtId="14" fontId="2" fillId="0" borderId="5" xfId="0" applyNumberFormat="1" applyFont="1" applyFill="1" applyBorder="1" applyAlignment="1">
      <alignment vertical="center" shrinkToFit="1"/>
    </xf>
    <xf numFmtId="14" fontId="2" fillId="0" borderId="2" xfId="0" applyNumberFormat="1" applyFont="1" applyFill="1" applyBorder="1" applyAlignment="1">
      <alignment horizontal="left" vertical="center" shrinkToFit="1"/>
    </xf>
    <xf numFmtId="0" fontId="3" fillId="0" borderId="2" xfId="0" applyFont="1" applyFill="1" applyBorder="1" applyAlignment="1">
      <alignment vertical="center" wrapText="1"/>
    </xf>
    <xf numFmtId="0" fontId="3" fillId="0" borderId="2" xfId="0" applyFont="1" applyFill="1" applyBorder="1">
      <alignment vertical="center"/>
    </xf>
    <xf numFmtId="0" fontId="2" fillId="0" borderId="7" xfId="0" applyFont="1" applyFill="1" applyBorder="1" applyAlignment="1">
      <alignment horizontal="center" vertical="center" wrapText="1"/>
    </xf>
    <xf numFmtId="0" fontId="17" fillId="0" borderId="13"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19" xfId="0" applyFont="1" applyFill="1" applyBorder="1" applyAlignment="1">
      <alignment horizontal="left" vertical="center" wrapText="1"/>
    </xf>
    <xf numFmtId="0" fontId="5" fillId="0" borderId="19" xfId="0" applyFont="1" applyFill="1" applyBorder="1" applyAlignment="1">
      <alignment horizontal="center" vertical="center" wrapText="1"/>
    </xf>
    <xf numFmtId="0" fontId="5" fillId="0" borderId="19" xfId="0" applyFont="1" applyFill="1" applyBorder="1" applyAlignment="1">
      <alignment horizontal="center" vertical="center" wrapText="1"/>
    </xf>
    <xf numFmtId="0" fontId="4" fillId="0" borderId="1" xfId="0" applyFont="1" applyFill="1" applyBorder="1" applyAlignment="1">
      <alignment vertical="center" wrapText="1"/>
    </xf>
    <xf numFmtId="0" fontId="4" fillId="0" borderId="1" xfId="0" applyFont="1" applyFill="1" applyBorder="1" applyAlignment="1">
      <alignment horizontal="center" vertical="center" wrapText="1" shrinkToFit="1"/>
    </xf>
    <xf numFmtId="0" fontId="4" fillId="0" borderId="2" xfId="0" applyFont="1" applyFill="1" applyBorder="1" applyAlignment="1">
      <alignment horizontal="center" vertical="center" wrapText="1" shrinkToFit="1"/>
    </xf>
    <xf numFmtId="0" fontId="17" fillId="0" borderId="2" xfId="0" applyNumberFormat="1" applyFont="1" applyFill="1" applyBorder="1" applyAlignment="1">
      <alignment horizontal="center" vertical="center" wrapText="1" shrinkToFit="1"/>
    </xf>
    <xf numFmtId="0" fontId="5" fillId="0" borderId="13" xfId="0" applyFont="1" applyFill="1" applyBorder="1" applyAlignment="1">
      <alignment horizontal="center" vertical="center" wrapText="1"/>
    </xf>
    <xf numFmtId="0" fontId="5" fillId="0" borderId="21"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5" fillId="0" borderId="4" xfId="0" applyFont="1" applyFill="1" applyBorder="1" applyAlignment="1">
      <alignment vertical="center"/>
    </xf>
    <xf numFmtId="0" fontId="5" fillId="0" borderId="2" xfId="0" applyFont="1" applyFill="1" applyBorder="1" applyAlignment="1">
      <alignment vertical="center"/>
    </xf>
    <xf numFmtId="0" fontId="4" fillId="0" borderId="2" xfId="0" applyNumberFormat="1" applyFont="1" applyFill="1" applyBorder="1" applyAlignment="1">
      <alignment horizontal="center" vertical="center" wrapText="1"/>
    </xf>
    <xf numFmtId="0" fontId="5" fillId="0" borderId="2" xfId="0" applyFont="1" applyFill="1" applyBorder="1" applyAlignment="1">
      <alignment horizontal="center" vertical="center" wrapText="1"/>
    </xf>
    <xf numFmtId="0" fontId="17" fillId="0" borderId="2" xfId="0" applyFont="1" applyFill="1" applyBorder="1" applyAlignment="1">
      <alignment horizontal="left" vertical="center" wrapText="1"/>
    </xf>
    <xf numFmtId="0" fontId="18" fillId="0" borderId="2" xfId="0" applyFont="1" applyFill="1" applyBorder="1" applyAlignment="1">
      <alignment horizontal="center" vertical="center" wrapText="1"/>
    </xf>
    <xf numFmtId="0" fontId="5" fillId="0" borderId="2" xfId="0" applyFont="1" applyFill="1" applyBorder="1" applyAlignment="1">
      <alignment horizontal="left" vertical="center" wrapText="1"/>
    </xf>
    <xf numFmtId="0" fontId="5" fillId="0" borderId="2" xfId="0" applyFont="1" applyFill="1" applyBorder="1" applyAlignment="1">
      <alignment horizontal="center" vertical="center" shrinkToFit="1"/>
    </xf>
    <xf numFmtId="0" fontId="5" fillId="0" borderId="2" xfId="49" applyFont="1" applyFill="1" applyBorder="1" applyAlignment="1">
      <alignment horizontal="center" vertical="center" wrapText="1"/>
    </xf>
    <xf numFmtId="0" fontId="18" fillId="0" borderId="2" xfId="0" applyFont="1" applyFill="1" applyBorder="1" applyAlignment="1">
      <alignment horizontal="left" vertical="center" wrapText="1"/>
    </xf>
    <xf numFmtId="176" fontId="5" fillId="0" borderId="5" xfId="0" applyNumberFormat="1" applyFont="1" applyFill="1" applyBorder="1" applyAlignment="1">
      <alignment horizontal="center" vertical="center" shrinkToFit="1"/>
    </xf>
    <xf numFmtId="0" fontId="5" fillId="0" borderId="7"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0" xfId="0" applyFont="1" applyFill="1">
      <alignment vertical="center"/>
    </xf>
    <xf numFmtId="177" fontId="5" fillId="0" borderId="2" xfId="0" applyNumberFormat="1" applyFont="1" applyFill="1" applyBorder="1" applyAlignment="1">
      <alignment horizontal="center" vertical="center" wrapText="1"/>
    </xf>
    <xf numFmtId="0" fontId="5" fillId="0" borderId="2" xfId="49" applyFont="1" applyFill="1" applyBorder="1" applyAlignment="1">
      <alignment horizontal="center" vertical="center" wrapText="1"/>
    </xf>
    <xf numFmtId="178" fontId="14" fillId="0" borderId="2" xfId="0" applyNumberFormat="1" applyFont="1" applyFill="1" applyBorder="1" applyAlignment="1">
      <alignment horizontal="center" vertical="center" wrapText="1"/>
    </xf>
    <xf numFmtId="0" fontId="5" fillId="0" borderId="6" xfId="0" applyFont="1" applyFill="1" applyBorder="1" applyAlignment="1">
      <alignment horizontal="center" vertical="center" wrapText="1"/>
    </xf>
    <xf numFmtId="0" fontId="18" fillId="0" borderId="19" xfId="0" applyFont="1" applyFill="1" applyBorder="1" applyAlignment="1">
      <alignment horizontal="center" vertical="center" wrapText="1"/>
    </xf>
    <xf numFmtId="0" fontId="17" fillId="0" borderId="19" xfId="0" applyFont="1" applyFill="1" applyBorder="1" applyAlignment="1">
      <alignment horizontal="left" vertical="center" wrapText="1"/>
    </xf>
    <xf numFmtId="0" fontId="5" fillId="0" borderId="21" xfId="0" applyFont="1" applyFill="1" applyBorder="1" applyAlignment="1">
      <alignment horizontal="center" vertical="center" wrapText="1"/>
    </xf>
    <xf numFmtId="0" fontId="18" fillId="0" borderId="2"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5" fillId="0" borderId="2" xfId="0" applyFont="1" applyFill="1" applyBorder="1" applyAlignment="1">
      <alignment vertical="center" wrapText="1"/>
    </xf>
    <xf numFmtId="0" fontId="4" fillId="0" borderId="2"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8" fillId="0" borderId="2" xfId="0" applyFont="1" applyFill="1" applyBorder="1" applyAlignment="1">
      <alignment horizontal="center" vertical="center" wrapText="1"/>
    </xf>
    <xf numFmtId="0" fontId="17" fillId="0" borderId="14" xfId="0" applyFont="1" applyFill="1" applyBorder="1" applyAlignment="1">
      <alignment horizontal="center" vertical="center" wrapText="1"/>
    </xf>
    <xf numFmtId="49" fontId="15" fillId="0" borderId="2" xfId="0" applyNumberFormat="1" applyFont="1" applyFill="1" applyBorder="1" applyAlignment="1">
      <alignment horizontal="center" vertical="center" wrapText="1"/>
    </xf>
    <xf numFmtId="0" fontId="30" fillId="0" borderId="0" xfId="0" applyFont="1" applyFill="1">
      <alignment vertical="center"/>
    </xf>
    <xf numFmtId="0" fontId="24" fillId="0" borderId="13" xfId="0" applyFont="1" applyFill="1" applyBorder="1" applyAlignment="1">
      <alignment horizontal="center" vertical="center" wrapText="1"/>
    </xf>
    <xf numFmtId="0" fontId="24" fillId="0" borderId="14" xfId="0" applyFont="1" applyFill="1" applyBorder="1" applyAlignment="1">
      <alignment horizontal="center" vertical="center" wrapText="1"/>
    </xf>
    <xf numFmtId="0" fontId="24" fillId="0" borderId="22" xfId="0" applyFont="1" applyFill="1" applyBorder="1" applyAlignment="1">
      <alignment horizontal="center" vertical="center" wrapText="1"/>
    </xf>
    <xf numFmtId="0" fontId="24" fillId="0" borderId="13" xfId="0" applyFont="1" applyFill="1" applyBorder="1" applyAlignment="1">
      <alignment horizontal="center" vertical="center" wrapText="1"/>
    </xf>
    <xf numFmtId="0" fontId="24" fillId="0" borderId="14" xfId="0" applyFont="1" applyFill="1" applyBorder="1" applyAlignment="1">
      <alignment horizontal="center" vertical="center" wrapText="1"/>
    </xf>
    <xf numFmtId="0" fontId="24" fillId="0" borderId="25" xfId="0" applyFont="1" applyFill="1" applyBorder="1" applyAlignment="1">
      <alignment horizontal="center" vertical="center" wrapText="1"/>
    </xf>
    <xf numFmtId="0" fontId="31" fillId="0" borderId="0" xfId="0" applyFont="1">
      <alignment vertical="center"/>
    </xf>
    <xf numFmtId="0" fontId="10" fillId="0" borderId="0" xfId="0" applyFont="1" applyAlignment="1">
      <alignment horizontal="center" vertical="center"/>
    </xf>
    <xf numFmtId="0" fontId="32" fillId="0" borderId="0" xfId="0" applyFont="1" applyFill="1" applyAlignment="1">
      <alignment horizontal="center" vertical="center" wrapText="1"/>
    </xf>
    <xf numFmtId="0" fontId="32" fillId="0" borderId="0" xfId="0" applyFont="1" applyFill="1" applyAlignment="1">
      <alignment horizontal="center" vertical="center" wrapText="1"/>
    </xf>
    <xf numFmtId="0" fontId="5" fillId="0" borderId="1" xfId="0" applyFont="1" applyFill="1" applyBorder="1" applyAlignment="1">
      <alignment horizontal="center" vertical="center" wrapText="1"/>
    </xf>
    <xf numFmtId="176" fontId="32" fillId="0" borderId="0" xfId="0" applyNumberFormat="1" applyFont="1" applyFill="1" applyAlignment="1">
      <alignment horizontal="center" vertical="center" shrinkToFit="1"/>
    </xf>
    <xf numFmtId="176" fontId="7" fillId="0" borderId="0" xfId="0" applyNumberFormat="1" applyFont="1" applyFill="1" applyAlignment="1">
      <alignment horizontal="center" vertical="center" shrinkToFit="1"/>
    </xf>
    <xf numFmtId="0" fontId="14" fillId="0" borderId="13" xfId="0" applyFont="1" applyFill="1" applyBorder="1" applyAlignment="1">
      <alignment horizontal="center" vertical="center" wrapText="1"/>
    </xf>
    <xf numFmtId="0" fontId="14" fillId="0" borderId="14" xfId="0" applyFont="1" applyFill="1" applyBorder="1" applyAlignment="1">
      <alignment horizontal="center" vertical="center" wrapText="1"/>
    </xf>
    <xf numFmtId="0" fontId="14" fillId="0" borderId="16" xfId="0" applyFont="1" applyFill="1" applyBorder="1" applyAlignment="1">
      <alignment horizontal="center" vertical="center" wrapText="1"/>
    </xf>
    <xf numFmtId="0" fontId="14" fillId="0" borderId="13" xfId="0" applyFont="1" applyFill="1" applyBorder="1" applyAlignment="1">
      <alignment horizontal="center" vertical="center" wrapText="1"/>
    </xf>
    <xf numFmtId="0" fontId="14" fillId="0" borderId="14" xfId="0" applyFont="1" applyFill="1" applyBorder="1" applyAlignment="1">
      <alignment horizontal="center" vertical="center" wrapText="1"/>
    </xf>
    <xf numFmtId="0" fontId="14" fillId="0" borderId="0" xfId="0" applyFont="1" applyFill="1" applyAlignment="1">
      <alignment horizontal="center" vertical="center" wrapText="1"/>
    </xf>
    <xf numFmtId="176" fontId="4" fillId="0" borderId="5" xfId="0" applyNumberFormat="1" applyFont="1" applyFill="1" applyBorder="1" applyAlignment="1">
      <alignment horizontal="center" vertical="center" shrinkToFit="1"/>
    </xf>
    <xf numFmtId="176" fontId="4" fillId="0" borderId="2" xfId="0" applyNumberFormat="1" applyFont="1" applyFill="1" applyBorder="1" applyAlignment="1">
      <alignment horizontal="center" vertical="center" shrinkToFit="1"/>
    </xf>
    <xf numFmtId="0" fontId="14" fillId="0" borderId="5" xfId="0" applyFont="1" applyFill="1" applyBorder="1" applyAlignment="1">
      <alignment horizontal="center" vertical="center" wrapText="1"/>
    </xf>
    <xf numFmtId="0" fontId="14" fillId="0" borderId="5" xfId="0" applyNumberFormat="1" applyFont="1" applyFill="1" applyBorder="1" applyAlignment="1">
      <alignment horizontal="center" vertical="center" wrapText="1"/>
    </xf>
    <xf numFmtId="0" fontId="31" fillId="0" borderId="13" xfId="0" applyFont="1" applyFill="1" applyBorder="1">
      <alignment vertical="center"/>
    </xf>
    <xf numFmtId="0" fontId="10" fillId="0" borderId="13" xfId="0" applyFont="1" applyFill="1" applyBorder="1" applyAlignment="1">
      <alignment horizontal="center" vertical="center"/>
    </xf>
    <xf numFmtId="49" fontId="5" fillId="0" borderId="2" xfId="0" applyNumberFormat="1" applyFont="1" applyFill="1" applyBorder="1" applyAlignment="1" quotePrefix="1">
      <alignment horizontal="center" vertical="center" wrapText="1"/>
    </xf>
  </cellXfs>
  <cellStyles count="6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2 2" xfId="49"/>
    <cellStyle name="常规 4" xfId="50"/>
    <cellStyle name="常规 2 2" xfId="51"/>
    <cellStyle name="常规 12 2 2" xfId="52"/>
    <cellStyle name="常规 5" xfId="53"/>
    <cellStyle name="常规 2 4" xfId="54"/>
    <cellStyle name="常规 4 2" xfId="55"/>
    <cellStyle name="常规 2" xfId="56"/>
    <cellStyle name="常规 7" xfId="57"/>
    <cellStyle name="常规 5 2" xfId="58"/>
    <cellStyle name="常规 12 2 6" xfId="59"/>
    <cellStyle name="常规 29" xfId="60"/>
    <cellStyle name="常规 12" xfId="61"/>
    <cellStyle name="常规 10" xfId="62"/>
  </cellStyles>
  <tableStyles count="0" defaultTableStyle="TableStyleMedium2"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pageSetUpPr fitToPage="1"/>
  </sheetPr>
  <dimension ref="A1:AQ736"/>
  <sheetViews>
    <sheetView tabSelected="1" zoomScale="115" zoomScaleNormal="115" workbookViewId="0">
      <pane xSplit="5" ySplit="5" topLeftCell="F6" activePane="bottomRight" state="frozen"/>
      <selection/>
      <selection pane="topRight"/>
      <selection pane="bottomLeft"/>
      <selection pane="bottomRight" activeCell="I748" sqref="I748"/>
    </sheetView>
  </sheetViews>
  <sheetFormatPr defaultColWidth="9" defaultRowHeight="13.5"/>
  <cols>
    <col min="1" max="1" width="4.58333333333333" style="12" customWidth="1"/>
    <col min="2" max="4" width="4.98333333333333" style="12" customWidth="1"/>
    <col min="5" max="5" width="11.2166666666667" style="12" customWidth="1"/>
    <col min="6" max="6" width="4.98333333333333" style="13" customWidth="1"/>
    <col min="7" max="7" width="6.44166666666667" style="12" customWidth="1"/>
    <col min="8" max="8" width="3.21666666666667" style="12" customWidth="1"/>
    <col min="9" max="9" width="34.375" style="14" customWidth="1"/>
    <col min="10" max="10" width="12.5416666666667" style="15" customWidth="1"/>
    <col min="11" max="11" width="11.6666666666667" style="15" customWidth="1"/>
    <col min="12" max="12" width="10.775" style="15" customWidth="1"/>
    <col min="13" max="13" width="6.55833333333333" style="16" customWidth="1"/>
    <col min="14" max="14" width="26.4083333333333" style="14" customWidth="1"/>
    <col min="15" max="15" width="12.775" style="12" customWidth="1"/>
    <col min="16" max="16" width="5.66666666666667" style="17" customWidth="1"/>
    <col min="17" max="19" width="2.775" style="18" customWidth="1"/>
    <col min="20" max="21" width="4.98333333333333" style="18" customWidth="1"/>
    <col min="22" max="22" width="2.775" style="18" customWidth="1"/>
    <col min="23" max="23" width="4.55833333333333" style="19" customWidth="1"/>
    <col min="24" max="24" width="2.775" style="18" customWidth="1"/>
    <col min="25" max="26" width="6.66666666666667" style="20" customWidth="1"/>
    <col min="27" max="27" width="6.33333333333333" style="18" customWidth="1"/>
    <col min="28" max="28" width="10.5916666666667" style="21" customWidth="1"/>
    <col min="29" max="29" width="11.1083333333333" style="22" customWidth="1"/>
    <col min="30" max="31" width="6.925" style="23" customWidth="1"/>
    <col min="32" max="32" width="8.08333333333333" style="24" customWidth="1"/>
    <col min="33" max="33" width="7.44166666666667" style="24" customWidth="1"/>
    <col min="34" max="34" width="11.1083333333333" style="24" customWidth="1"/>
    <col min="35" max="35" width="11.2583333333333" style="24" customWidth="1"/>
    <col min="36" max="36" width="10" style="24" customWidth="1"/>
    <col min="37" max="37" width="8.08333333333333" style="24" customWidth="1"/>
    <col min="38" max="38" width="5.48333333333333" style="25" customWidth="1"/>
    <col min="39" max="40" width="15.5583333333333" style="24"/>
    <col min="41" max="41" width="12.5583333333333" style="24"/>
    <col min="42" max="42" width="9.775" style="26"/>
    <col min="43" max="43" width="14.3333333333333" style="14"/>
    <col min="44" max="44" width="10.6666666666667" style="14" customWidth="1"/>
    <col min="45" max="16384" width="9" style="14"/>
  </cols>
  <sheetData>
    <row r="1" customFormat="1" ht="28.5" spans="1:43">
      <c r="A1" s="222" t="s">
        <v>0</v>
      </c>
      <c r="B1" s="222"/>
      <c r="C1" s="222"/>
      <c r="D1" s="222"/>
      <c r="E1" s="222"/>
      <c r="F1" s="222"/>
      <c r="G1" s="222"/>
      <c r="H1" s="222"/>
      <c r="I1" s="222"/>
      <c r="J1" s="223"/>
      <c r="K1" s="223"/>
      <c r="L1" s="223"/>
      <c r="M1" s="222"/>
      <c r="N1" s="222"/>
      <c r="O1" s="222"/>
      <c r="P1" s="222"/>
      <c r="Q1" s="222"/>
      <c r="R1" s="222"/>
      <c r="S1" s="222"/>
      <c r="T1" s="222"/>
      <c r="U1" s="222"/>
      <c r="V1" s="222"/>
      <c r="W1" s="222"/>
      <c r="X1" s="222"/>
      <c r="Y1" s="225"/>
      <c r="Z1" s="225"/>
      <c r="AA1" s="222"/>
      <c r="AB1" s="21"/>
      <c r="AC1" s="47"/>
      <c r="AD1" s="23"/>
      <c r="AE1" s="23"/>
      <c r="AF1" s="85">
        <v>80883</v>
      </c>
      <c r="AG1" s="85">
        <v>21660</v>
      </c>
      <c r="AH1" s="114">
        <v>154035.632</v>
      </c>
      <c r="AI1" s="48">
        <v>130246.352</v>
      </c>
      <c r="AJ1" s="48">
        <v>18638.08</v>
      </c>
      <c r="AK1" s="48">
        <v>5151.2</v>
      </c>
      <c r="AL1" s="115"/>
      <c r="AM1" s="46"/>
      <c r="AN1" s="46"/>
      <c r="AO1" s="46"/>
      <c r="AP1" s="127"/>
      <c r="AQ1" s="128"/>
    </row>
    <row r="2" customFormat="1" ht="14" customHeight="1" spans="1:43">
      <c r="A2" s="28"/>
      <c r="B2" s="28"/>
      <c r="C2" s="28"/>
      <c r="D2" s="28"/>
      <c r="E2" s="29"/>
      <c r="F2" s="28"/>
      <c r="G2" s="28"/>
      <c r="H2" s="28"/>
      <c r="I2" s="47"/>
      <c r="J2" s="48"/>
      <c r="K2" s="48"/>
      <c r="L2" s="48"/>
      <c r="M2" s="48"/>
      <c r="N2" s="48"/>
      <c r="O2" s="47"/>
      <c r="P2" s="47"/>
      <c r="Q2" s="47"/>
      <c r="R2" s="47"/>
      <c r="S2" s="28"/>
      <c r="T2" s="28"/>
      <c r="U2" s="28"/>
      <c r="V2" s="28"/>
      <c r="W2" s="69"/>
      <c r="X2" s="13"/>
      <c r="Y2" s="226"/>
      <c r="Z2" s="226"/>
      <c r="AA2" s="87"/>
      <c r="AB2" s="21"/>
      <c r="AC2" s="22"/>
      <c r="AD2" s="23"/>
      <c r="AE2" s="23"/>
      <c r="AF2" s="25"/>
      <c r="AG2" s="25"/>
      <c r="AH2" s="116">
        <f>AH6</f>
        <v>154035.632</v>
      </c>
      <c r="AI2" s="48">
        <f t="shared" ref="AH2:AK2" si="0">AI6</f>
        <v>130246.352</v>
      </c>
      <c r="AJ2" s="48">
        <f t="shared" si="0"/>
        <v>18638.08</v>
      </c>
      <c r="AK2" s="48">
        <f t="shared" si="0"/>
        <v>5151.2</v>
      </c>
      <c r="AL2" s="25"/>
      <c r="AM2" s="48"/>
      <c r="AN2" s="48"/>
      <c r="AO2" s="48"/>
      <c r="AP2" s="48"/>
      <c r="AQ2" s="128"/>
    </row>
    <row r="3" s="220" customFormat="1" spans="1:43">
      <c r="A3" s="32" t="s">
        <v>1</v>
      </c>
      <c r="B3" s="32" t="s">
        <v>2</v>
      </c>
      <c r="C3" s="32" t="s">
        <v>3</v>
      </c>
      <c r="D3" s="32" t="s">
        <v>4</v>
      </c>
      <c r="E3" s="32" t="s">
        <v>5</v>
      </c>
      <c r="F3" s="33" t="s">
        <v>6</v>
      </c>
      <c r="G3" s="33"/>
      <c r="H3" s="32" t="s">
        <v>7</v>
      </c>
      <c r="I3" s="32" t="s">
        <v>8</v>
      </c>
      <c r="J3" s="54" t="s">
        <v>9</v>
      </c>
      <c r="K3" s="54"/>
      <c r="L3" s="54"/>
      <c r="M3" s="55"/>
      <c r="N3" s="32" t="s">
        <v>10</v>
      </c>
      <c r="O3" s="32" t="s">
        <v>11</v>
      </c>
      <c r="P3" s="32" t="s">
        <v>12</v>
      </c>
      <c r="Q3" s="71" t="s">
        <v>13</v>
      </c>
      <c r="R3" s="71" t="s">
        <v>14</v>
      </c>
      <c r="S3" s="71" t="s">
        <v>15</v>
      </c>
      <c r="T3" s="32" t="s">
        <v>16</v>
      </c>
      <c r="U3" s="32" t="s">
        <v>17</v>
      </c>
      <c r="V3" s="71" t="s">
        <v>18</v>
      </c>
      <c r="W3" s="72" t="s">
        <v>19</v>
      </c>
      <c r="X3" s="73" t="s">
        <v>20</v>
      </c>
      <c r="Y3" s="90" t="s">
        <v>21</v>
      </c>
      <c r="Z3" s="91" t="s">
        <v>22</v>
      </c>
      <c r="AA3" s="92" t="s">
        <v>23</v>
      </c>
      <c r="AB3" s="93" t="s">
        <v>24</v>
      </c>
      <c r="AC3" s="94" t="s">
        <v>25</v>
      </c>
      <c r="AD3" s="227" t="s">
        <v>26</v>
      </c>
      <c r="AE3" s="228"/>
      <c r="AF3" s="229" t="s">
        <v>27</v>
      </c>
      <c r="AG3" s="229"/>
      <c r="AH3" s="54" t="s">
        <v>28</v>
      </c>
      <c r="AI3" s="54"/>
      <c r="AJ3" s="54"/>
      <c r="AK3" s="235"/>
      <c r="AL3" s="232" t="s">
        <v>23</v>
      </c>
      <c r="AM3" s="54" t="s">
        <v>29</v>
      </c>
      <c r="AN3" s="54"/>
      <c r="AO3" s="54"/>
      <c r="AP3" s="236"/>
      <c r="AQ3" s="237"/>
    </row>
    <row r="4" s="220" customFormat="1" spans="1:43">
      <c r="A4" s="34"/>
      <c r="B4" s="34"/>
      <c r="C4" s="34"/>
      <c r="D4" s="34"/>
      <c r="E4" s="34"/>
      <c r="F4" s="32" t="s">
        <v>30</v>
      </c>
      <c r="G4" s="32" t="s">
        <v>31</v>
      </c>
      <c r="H4" s="34"/>
      <c r="I4" s="34"/>
      <c r="J4" s="54" t="s">
        <v>32</v>
      </c>
      <c r="K4" s="54" t="s">
        <v>33</v>
      </c>
      <c r="L4" s="54"/>
      <c r="M4" s="55" t="s">
        <v>34</v>
      </c>
      <c r="N4" s="34"/>
      <c r="O4" s="34"/>
      <c r="P4" s="34"/>
      <c r="Q4" s="74"/>
      <c r="R4" s="74"/>
      <c r="S4" s="74"/>
      <c r="T4" s="34"/>
      <c r="U4" s="34"/>
      <c r="V4" s="75"/>
      <c r="W4" s="76"/>
      <c r="X4" s="73"/>
      <c r="Y4" s="90"/>
      <c r="Z4" s="91"/>
      <c r="AA4" s="92"/>
      <c r="AB4" s="93"/>
      <c r="AC4" s="97"/>
      <c r="AD4" s="230"/>
      <c r="AE4" s="231"/>
      <c r="AF4" s="232"/>
      <c r="AG4" s="232"/>
      <c r="AH4" s="54" t="s">
        <v>32</v>
      </c>
      <c r="AI4" s="54" t="s">
        <v>33</v>
      </c>
      <c r="AJ4" s="54"/>
      <c r="AK4" s="235" t="s">
        <v>34</v>
      </c>
      <c r="AL4" s="232"/>
      <c r="AM4" s="54" t="s">
        <v>32</v>
      </c>
      <c r="AN4" s="54" t="s">
        <v>33</v>
      </c>
      <c r="AO4" s="54"/>
      <c r="AP4" s="236" t="s">
        <v>34</v>
      </c>
      <c r="AQ4" s="237"/>
    </row>
    <row r="5" s="221" customFormat="1" ht="21" customHeight="1" spans="1:43">
      <c r="A5" s="35"/>
      <c r="B5" s="35"/>
      <c r="C5" s="35"/>
      <c r="D5" s="35"/>
      <c r="E5" s="35"/>
      <c r="F5" s="35"/>
      <c r="G5" s="35"/>
      <c r="H5" s="35"/>
      <c r="I5" s="35"/>
      <c r="J5" s="54"/>
      <c r="K5" s="54" t="s">
        <v>35</v>
      </c>
      <c r="L5" s="54" t="s">
        <v>36</v>
      </c>
      <c r="M5" s="55"/>
      <c r="N5" s="35"/>
      <c r="O5" s="35"/>
      <c r="P5" s="35"/>
      <c r="Q5" s="77"/>
      <c r="R5" s="77"/>
      <c r="S5" s="77"/>
      <c r="T5" s="35"/>
      <c r="U5" s="35"/>
      <c r="V5" s="78"/>
      <c r="W5" s="79"/>
      <c r="X5" s="73"/>
      <c r="Y5" s="90"/>
      <c r="Z5" s="91"/>
      <c r="AA5" s="92"/>
      <c r="AB5" s="93"/>
      <c r="AC5" s="97"/>
      <c r="AD5" s="230"/>
      <c r="AE5" s="231"/>
      <c r="AF5" s="232" t="s">
        <v>37</v>
      </c>
      <c r="AG5" s="232" t="s">
        <v>38</v>
      </c>
      <c r="AH5" s="54"/>
      <c r="AI5" s="54" t="s">
        <v>35</v>
      </c>
      <c r="AJ5" s="54" t="s">
        <v>36</v>
      </c>
      <c r="AK5" s="235"/>
      <c r="AL5" s="232"/>
      <c r="AM5" s="54"/>
      <c r="AN5" s="54" t="s">
        <v>35</v>
      </c>
      <c r="AO5" s="54" t="s">
        <v>36</v>
      </c>
      <c r="AP5" s="236"/>
      <c r="AQ5" s="238"/>
    </row>
    <row r="6" s="2" customFormat="1" ht="27" hidden="1" customHeight="1" spans="1:43">
      <c r="A6" s="36" t="s">
        <v>39</v>
      </c>
      <c r="B6" s="36"/>
      <c r="C6" s="36"/>
      <c r="D6" s="36"/>
      <c r="E6" s="36"/>
      <c r="F6" s="36"/>
      <c r="G6" s="36"/>
      <c r="H6" s="36"/>
      <c r="I6" s="36"/>
      <c r="J6" s="56">
        <f t="shared" ref="J6:M6" si="1">SUM(J7,J374,J379,J719,J726,J730,J731,J734)</f>
        <v>316841.999</v>
      </c>
      <c r="K6" s="56">
        <f t="shared" si="1"/>
        <v>285486.849</v>
      </c>
      <c r="L6" s="56">
        <f t="shared" si="1"/>
        <v>25170.15</v>
      </c>
      <c r="M6" s="56">
        <f t="shared" si="1"/>
        <v>6185</v>
      </c>
      <c r="N6" s="57"/>
      <c r="O6" s="58"/>
      <c r="P6" s="58"/>
      <c r="Q6" s="58"/>
      <c r="R6" s="58"/>
      <c r="S6" s="58"/>
      <c r="T6" s="58"/>
      <c r="U6" s="58"/>
      <c r="V6" s="58"/>
      <c r="W6" s="80"/>
      <c r="X6" s="58"/>
      <c r="Y6" s="233"/>
      <c r="Z6" s="234"/>
      <c r="AA6" s="58"/>
      <c r="AB6" s="102"/>
      <c r="AC6" s="103"/>
      <c r="AD6" s="104" t="s">
        <v>39</v>
      </c>
      <c r="AE6" s="105"/>
      <c r="AF6" s="106">
        <f t="shared" ref="AF6:AK6" si="2">SUM(AF7,AF374,AF379,AF719,AF726,AF730,AF731,AF734)</f>
        <v>80883</v>
      </c>
      <c r="AG6" s="121">
        <f t="shared" si="2"/>
        <v>21660</v>
      </c>
      <c r="AH6" s="56">
        <f t="shared" si="2"/>
        <v>154035.632</v>
      </c>
      <c r="AI6" s="56">
        <f t="shared" si="2"/>
        <v>130246.352</v>
      </c>
      <c r="AJ6" s="56">
        <f t="shared" si="2"/>
        <v>18638.08</v>
      </c>
      <c r="AK6" s="56">
        <f t="shared" si="2"/>
        <v>5151.2</v>
      </c>
      <c r="AL6" s="122"/>
      <c r="AM6" s="56">
        <f>SUM(AM7,AM374,AM379,AM719,AM726,AM730,AM731,AM734)</f>
        <v>200008.95</v>
      </c>
      <c r="AN6" s="56">
        <f>SUM(AN7,AN374,AN379,AN719,AN726,AN730,AN731,AN734)</f>
        <v>163715.25</v>
      </c>
      <c r="AO6" s="56">
        <f>SUM(AO7,AO374,AO379,AO719,AO726,AO730,AO731,AO734)</f>
        <v>30378.7</v>
      </c>
      <c r="AP6" s="133">
        <f>SUM(AP7,AP374,AP379,AP719,AP726,AP730,AP731,AP734)</f>
        <v>5915</v>
      </c>
      <c r="AQ6" s="134">
        <f>AM6-AH6</f>
        <v>45973.318</v>
      </c>
    </row>
    <row r="7" s="3" customFormat="1" ht="27" hidden="1" customHeight="1" spans="1:43">
      <c r="A7" s="36" t="s">
        <v>40</v>
      </c>
      <c r="B7" s="36"/>
      <c r="C7" s="36"/>
      <c r="D7" s="36"/>
      <c r="E7" s="36"/>
      <c r="F7" s="36"/>
      <c r="G7" s="36"/>
      <c r="H7" s="36"/>
      <c r="I7" s="36"/>
      <c r="J7" s="224">
        <f>SUM(J8:J373)</f>
        <v>239148.294</v>
      </c>
      <c r="K7" s="224">
        <f>SUM(K8:K373)</f>
        <v>223613.444</v>
      </c>
      <c r="L7" s="224">
        <f>SUM(L8:L373)</f>
        <v>10654.85</v>
      </c>
      <c r="M7" s="224">
        <f>SUM(M8:M373)</f>
        <v>4880</v>
      </c>
      <c r="N7" s="57"/>
      <c r="O7" s="58"/>
      <c r="P7" s="58"/>
      <c r="Q7" s="58"/>
      <c r="R7" s="58"/>
      <c r="S7" s="58"/>
      <c r="T7" s="58"/>
      <c r="U7" s="58"/>
      <c r="V7" s="58"/>
      <c r="W7" s="80"/>
      <c r="X7" s="58"/>
      <c r="Y7" s="233"/>
      <c r="Z7" s="234"/>
      <c r="AA7" s="58"/>
      <c r="AB7" s="102"/>
      <c r="AC7" s="103"/>
      <c r="AD7" s="104" t="s">
        <v>41</v>
      </c>
      <c r="AE7" s="105"/>
      <c r="AF7" s="107">
        <f t="shared" ref="AF7:AK7" si="3">SUM(AF8:AF373)</f>
        <v>51343.27</v>
      </c>
      <c r="AG7" s="123">
        <f t="shared" si="3"/>
        <v>15888</v>
      </c>
      <c r="AH7" s="58">
        <f t="shared" si="3"/>
        <v>93880.366</v>
      </c>
      <c r="AI7" s="58">
        <f t="shared" si="3"/>
        <v>86705.586</v>
      </c>
      <c r="AJ7" s="58">
        <f t="shared" si="3"/>
        <v>7174.78</v>
      </c>
      <c r="AK7" s="58">
        <f t="shared" si="3"/>
        <v>0</v>
      </c>
      <c r="AL7" s="122"/>
      <c r="AM7" s="58">
        <f>SUM(AM8:AM373)</f>
        <v>139046.384</v>
      </c>
      <c r="AN7" s="58">
        <f>SUM(AN8:AN373)</f>
        <v>114207.794</v>
      </c>
      <c r="AO7" s="58">
        <f>SUM(AO8:AO373)</f>
        <v>20228.59</v>
      </c>
      <c r="AP7" s="135">
        <f>SUM(AP8:AP373)</f>
        <v>4610</v>
      </c>
      <c r="AQ7" s="134">
        <f t="shared" ref="AQ7:AQ70" si="4">AM7-AH7</f>
        <v>45166.018</v>
      </c>
    </row>
    <row r="8" s="4" customFormat="1" ht="105" hidden="1" customHeight="1" spans="1:43">
      <c r="A8" s="37">
        <v>1</v>
      </c>
      <c r="B8" s="37" t="s">
        <v>42</v>
      </c>
      <c r="C8" s="37" t="s">
        <v>43</v>
      </c>
      <c r="D8" s="37" t="s">
        <v>44</v>
      </c>
      <c r="E8" s="37" t="s">
        <v>45</v>
      </c>
      <c r="F8" s="37" t="s">
        <v>46</v>
      </c>
      <c r="G8" s="37" t="s">
        <v>47</v>
      </c>
      <c r="H8" s="37" t="s">
        <v>48</v>
      </c>
      <c r="I8" s="60" t="s">
        <v>49</v>
      </c>
      <c r="J8" s="37">
        <v>3265.84</v>
      </c>
      <c r="K8" s="37">
        <v>3265.84</v>
      </c>
      <c r="L8" s="37"/>
      <c r="M8" s="37"/>
      <c r="N8" s="60" t="s">
        <v>50</v>
      </c>
      <c r="O8" s="37" t="s">
        <v>51</v>
      </c>
      <c r="P8" s="61">
        <v>61952</v>
      </c>
      <c r="Q8" s="37" t="s">
        <v>52</v>
      </c>
      <c r="R8" s="37" t="s">
        <v>53</v>
      </c>
      <c r="S8" s="37" t="s">
        <v>53</v>
      </c>
      <c r="T8" s="37" t="s">
        <v>54</v>
      </c>
      <c r="U8" s="37" t="s">
        <v>46</v>
      </c>
      <c r="V8" s="37" t="s">
        <v>55</v>
      </c>
      <c r="W8" s="81" t="s">
        <v>56</v>
      </c>
      <c r="X8" s="37" t="s">
        <v>52</v>
      </c>
      <c r="Y8" s="108">
        <v>45658</v>
      </c>
      <c r="Z8" s="109">
        <v>46022</v>
      </c>
      <c r="AA8" s="37"/>
      <c r="AB8" s="102" t="s">
        <v>57</v>
      </c>
      <c r="AC8" s="43" t="s">
        <v>58</v>
      </c>
      <c r="AD8" s="110" t="s">
        <v>54</v>
      </c>
      <c r="AE8" s="111" t="s">
        <v>59</v>
      </c>
      <c r="AF8" s="44">
        <v>3265.84</v>
      </c>
      <c r="AG8" s="37"/>
      <c r="AH8" s="37">
        <f>AI8+AJ8+AK8</f>
        <v>3265.84</v>
      </c>
      <c r="AI8" s="37">
        <v>3265.84</v>
      </c>
      <c r="AJ8" s="37"/>
      <c r="AK8" s="37"/>
      <c r="AL8" s="124" t="s">
        <v>60</v>
      </c>
      <c r="AM8" s="37">
        <f t="shared" ref="AM8:AM71" si="5">SUM(AN8:AP8)</f>
        <v>3265.84</v>
      </c>
      <c r="AN8" s="37">
        <v>3265.84</v>
      </c>
      <c r="AO8" s="37"/>
      <c r="AP8" s="136"/>
      <c r="AQ8" s="134">
        <f t="shared" si="4"/>
        <v>0</v>
      </c>
    </row>
    <row r="9" s="4" customFormat="1" ht="220" hidden="1" customHeight="1" spans="1:43">
      <c r="A9" s="37">
        <v>2</v>
      </c>
      <c r="B9" s="37" t="s">
        <v>42</v>
      </c>
      <c r="C9" s="37" t="s">
        <v>43</v>
      </c>
      <c r="D9" s="37" t="s">
        <v>61</v>
      </c>
      <c r="E9" s="37" t="s">
        <v>62</v>
      </c>
      <c r="F9" s="37" t="s">
        <v>46</v>
      </c>
      <c r="G9" s="37" t="s">
        <v>47</v>
      </c>
      <c r="H9" s="37" t="s">
        <v>48</v>
      </c>
      <c r="I9" s="62" t="s">
        <v>63</v>
      </c>
      <c r="J9" s="37">
        <v>470</v>
      </c>
      <c r="K9" s="37"/>
      <c r="L9" s="37">
        <v>470</v>
      </c>
      <c r="M9" s="37"/>
      <c r="N9" s="60" t="s">
        <v>64</v>
      </c>
      <c r="O9" s="37" t="s">
        <v>51</v>
      </c>
      <c r="P9" s="63">
        <v>61952</v>
      </c>
      <c r="Q9" s="37" t="s">
        <v>53</v>
      </c>
      <c r="R9" s="37" t="s">
        <v>53</v>
      </c>
      <c r="S9" s="37" t="s">
        <v>53</v>
      </c>
      <c r="T9" s="37" t="s">
        <v>54</v>
      </c>
      <c r="U9" s="37" t="s">
        <v>65</v>
      </c>
      <c r="V9" s="37" t="s">
        <v>55</v>
      </c>
      <c r="W9" s="81" t="s">
        <v>56</v>
      </c>
      <c r="X9" s="37" t="s">
        <v>52</v>
      </c>
      <c r="Y9" s="108">
        <v>45626</v>
      </c>
      <c r="Z9" s="109">
        <v>46022</v>
      </c>
      <c r="AA9" s="37"/>
      <c r="AB9" s="102" t="s">
        <v>66</v>
      </c>
      <c r="AC9" s="43" t="s">
        <v>58</v>
      </c>
      <c r="AD9" s="110" t="s">
        <v>54</v>
      </c>
      <c r="AE9" s="111" t="s">
        <v>59</v>
      </c>
      <c r="AF9" s="44"/>
      <c r="AG9" s="37">
        <v>470</v>
      </c>
      <c r="AH9" s="37">
        <f t="shared" ref="AH8:AH23" si="6">AI9+AJ9+AK9</f>
        <v>2578</v>
      </c>
      <c r="AI9" s="37"/>
      <c r="AJ9" s="37">
        <v>2578</v>
      </c>
      <c r="AK9" s="37"/>
      <c r="AL9" s="124" t="s">
        <v>60</v>
      </c>
      <c r="AM9" s="37">
        <f t="shared" si="5"/>
        <v>470</v>
      </c>
      <c r="AN9" s="37"/>
      <c r="AO9" s="37">
        <v>470</v>
      </c>
      <c r="AP9" s="136"/>
      <c r="AQ9" s="134">
        <f t="shared" si="4"/>
        <v>-2108</v>
      </c>
    </row>
    <row r="10" s="5" customFormat="1" ht="112" hidden="1" customHeight="1" spans="1:43">
      <c r="A10" s="37">
        <v>3</v>
      </c>
      <c r="B10" s="37" t="s">
        <v>42</v>
      </c>
      <c r="C10" s="37" t="s">
        <v>67</v>
      </c>
      <c r="D10" s="37" t="s">
        <v>68</v>
      </c>
      <c r="E10" s="37" t="s">
        <v>69</v>
      </c>
      <c r="F10" s="38" t="s">
        <v>70</v>
      </c>
      <c r="G10" s="37"/>
      <c r="H10" s="37" t="s">
        <v>48</v>
      </c>
      <c r="I10" s="60" t="s">
        <v>71</v>
      </c>
      <c r="J10" s="37">
        <v>95</v>
      </c>
      <c r="K10" s="37">
        <v>95</v>
      </c>
      <c r="L10" s="37"/>
      <c r="M10" s="37"/>
      <c r="N10" s="64" t="s">
        <v>72</v>
      </c>
      <c r="O10" s="60" t="s">
        <v>73</v>
      </c>
      <c r="P10" s="37">
        <v>650</v>
      </c>
      <c r="Q10" s="37" t="s">
        <v>53</v>
      </c>
      <c r="R10" s="37" t="s">
        <v>53</v>
      </c>
      <c r="S10" s="37" t="s">
        <v>53</v>
      </c>
      <c r="T10" s="37" t="s">
        <v>74</v>
      </c>
      <c r="U10" s="37" t="s">
        <v>75</v>
      </c>
      <c r="V10" s="37" t="s">
        <v>76</v>
      </c>
      <c r="W10" s="81">
        <v>13324901336</v>
      </c>
      <c r="X10" s="37" t="s">
        <v>52</v>
      </c>
      <c r="Y10" s="108">
        <v>45658</v>
      </c>
      <c r="Z10" s="109">
        <v>46113</v>
      </c>
      <c r="AA10" s="112"/>
      <c r="AB10" s="102" t="s">
        <v>57</v>
      </c>
      <c r="AC10" s="43" t="s">
        <v>58</v>
      </c>
      <c r="AD10" s="110" t="s">
        <v>74</v>
      </c>
      <c r="AE10" s="111" t="s">
        <v>59</v>
      </c>
      <c r="AF10" s="44">
        <v>95</v>
      </c>
      <c r="AG10" s="37"/>
      <c r="AH10" s="37">
        <f t="shared" si="6"/>
        <v>95</v>
      </c>
      <c r="AI10" s="37">
        <v>95</v>
      </c>
      <c r="AJ10" s="37"/>
      <c r="AK10" s="37"/>
      <c r="AM10" s="37">
        <f t="shared" si="5"/>
        <v>95</v>
      </c>
      <c r="AN10" s="37">
        <v>95</v>
      </c>
      <c r="AO10" s="37"/>
      <c r="AP10" s="136"/>
      <c r="AQ10" s="134">
        <f t="shared" si="4"/>
        <v>0</v>
      </c>
    </row>
    <row r="11" s="5" customFormat="1" ht="165" hidden="1" customHeight="1" spans="1:43">
      <c r="A11" s="37">
        <v>4</v>
      </c>
      <c r="B11" s="37" t="s">
        <v>42</v>
      </c>
      <c r="C11" s="37" t="s">
        <v>67</v>
      </c>
      <c r="D11" s="37" t="s">
        <v>68</v>
      </c>
      <c r="E11" s="37" t="s">
        <v>77</v>
      </c>
      <c r="F11" s="37" t="s">
        <v>78</v>
      </c>
      <c r="G11" s="37"/>
      <c r="H11" s="37" t="s">
        <v>48</v>
      </c>
      <c r="I11" s="60" t="s">
        <v>79</v>
      </c>
      <c r="J11" s="37">
        <v>480</v>
      </c>
      <c r="K11" s="37">
        <v>480</v>
      </c>
      <c r="L11" s="37"/>
      <c r="M11" s="37"/>
      <c r="N11" s="64" t="s">
        <v>80</v>
      </c>
      <c r="O11" s="60" t="s">
        <v>81</v>
      </c>
      <c r="P11" s="65">
        <v>10675</v>
      </c>
      <c r="Q11" s="37" t="s">
        <v>53</v>
      </c>
      <c r="R11" s="37" t="s">
        <v>53</v>
      </c>
      <c r="S11" s="37" t="s">
        <v>53</v>
      </c>
      <c r="T11" s="37" t="s">
        <v>74</v>
      </c>
      <c r="U11" s="37" t="s">
        <v>82</v>
      </c>
      <c r="V11" s="37" t="s">
        <v>83</v>
      </c>
      <c r="W11" s="81">
        <v>13988943484</v>
      </c>
      <c r="X11" s="37" t="s">
        <v>52</v>
      </c>
      <c r="Y11" s="108">
        <v>45658</v>
      </c>
      <c r="Z11" s="109">
        <v>45962</v>
      </c>
      <c r="AA11" s="112"/>
      <c r="AB11" s="102" t="s">
        <v>57</v>
      </c>
      <c r="AC11" s="43" t="s">
        <v>58</v>
      </c>
      <c r="AD11" s="110" t="s">
        <v>74</v>
      </c>
      <c r="AE11" s="111" t="s">
        <v>59</v>
      </c>
      <c r="AF11" s="44">
        <v>480</v>
      </c>
      <c r="AG11" s="37"/>
      <c r="AH11" s="37">
        <f t="shared" si="6"/>
        <v>330</v>
      </c>
      <c r="AI11" s="37">
        <v>330</v>
      </c>
      <c r="AJ11" s="37"/>
      <c r="AK11" s="37"/>
      <c r="AM11" s="37">
        <f t="shared" si="5"/>
        <v>480</v>
      </c>
      <c r="AN11" s="37">
        <v>480</v>
      </c>
      <c r="AO11" s="37"/>
      <c r="AP11" s="136"/>
      <c r="AQ11" s="134">
        <f t="shared" si="4"/>
        <v>150</v>
      </c>
    </row>
    <row r="12" s="5" customFormat="1" ht="103" hidden="1" customHeight="1" spans="1:43">
      <c r="A12" s="37">
        <v>5</v>
      </c>
      <c r="B12" s="37" t="s">
        <v>42</v>
      </c>
      <c r="C12" s="37" t="s">
        <v>84</v>
      </c>
      <c r="D12" s="37" t="s">
        <v>85</v>
      </c>
      <c r="E12" s="37" t="s">
        <v>86</v>
      </c>
      <c r="F12" s="37" t="s">
        <v>87</v>
      </c>
      <c r="G12" s="37" t="s">
        <v>88</v>
      </c>
      <c r="H12" s="37" t="s">
        <v>48</v>
      </c>
      <c r="I12" s="64" t="s">
        <v>89</v>
      </c>
      <c r="J12" s="37">
        <v>400</v>
      </c>
      <c r="K12" s="37">
        <v>400</v>
      </c>
      <c r="L12" s="37"/>
      <c r="M12" s="37"/>
      <c r="N12" s="60" t="s">
        <v>90</v>
      </c>
      <c r="O12" s="60" t="s">
        <v>91</v>
      </c>
      <c r="P12" s="37">
        <v>4070</v>
      </c>
      <c r="Q12" s="37" t="s">
        <v>53</v>
      </c>
      <c r="R12" s="37" t="s">
        <v>53</v>
      </c>
      <c r="S12" s="37" t="s">
        <v>53</v>
      </c>
      <c r="T12" s="37" t="s">
        <v>74</v>
      </c>
      <c r="U12" s="37" t="s">
        <v>87</v>
      </c>
      <c r="V12" s="37" t="s">
        <v>92</v>
      </c>
      <c r="W12" s="81" t="s">
        <v>93</v>
      </c>
      <c r="X12" s="37" t="s">
        <v>52</v>
      </c>
      <c r="Y12" s="108">
        <v>45717</v>
      </c>
      <c r="Z12" s="109">
        <v>45992</v>
      </c>
      <c r="AA12" s="112"/>
      <c r="AB12" s="102" t="s">
        <v>57</v>
      </c>
      <c r="AC12" s="43" t="s">
        <v>58</v>
      </c>
      <c r="AD12" s="110" t="s">
        <v>74</v>
      </c>
      <c r="AE12" s="111" t="s">
        <v>59</v>
      </c>
      <c r="AF12" s="44">
        <v>400</v>
      </c>
      <c r="AG12" s="37"/>
      <c r="AH12" s="37">
        <f t="shared" si="6"/>
        <v>350</v>
      </c>
      <c r="AI12" s="37">
        <v>350</v>
      </c>
      <c r="AJ12" s="37"/>
      <c r="AK12" s="37"/>
      <c r="AM12" s="37">
        <f t="shared" si="5"/>
        <v>400</v>
      </c>
      <c r="AN12" s="37">
        <v>400</v>
      </c>
      <c r="AO12" s="37"/>
      <c r="AP12" s="136"/>
      <c r="AQ12" s="134">
        <f t="shared" si="4"/>
        <v>50</v>
      </c>
    </row>
    <row r="13" s="5" customFormat="1" ht="138" hidden="1" customHeight="1" spans="1:43">
      <c r="A13" s="37">
        <v>6</v>
      </c>
      <c r="B13" s="37" t="s">
        <v>42</v>
      </c>
      <c r="C13" s="37" t="s">
        <v>84</v>
      </c>
      <c r="D13" s="37" t="s">
        <v>85</v>
      </c>
      <c r="E13" s="37" t="s">
        <v>94</v>
      </c>
      <c r="F13" s="37" t="s">
        <v>87</v>
      </c>
      <c r="G13" s="37" t="s">
        <v>88</v>
      </c>
      <c r="H13" s="37" t="s">
        <v>48</v>
      </c>
      <c r="I13" s="60" t="s">
        <v>95</v>
      </c>
      <c r="J13" s="37">
        <v>1700</v>
      </c>
      <c r="K13" s="37">
        <v>1700</v>
      </c>
      <c r="L13" s="37"/>
      <c r="M13" s="37"/>
      <c r="N13" s="64" t="s">
        <v>96</v>
      </c>
      <c r="O13" s="60" t="s">
        <v>97</v>
      </c>
      <c r="P13" s="37">
        <v>4440</v>
      </c>
      <c r="Q13" s="37" t="s">
        <v>53</v>
      </c>
      <c r="R13" s="37" t="s">
        <v>53</v>
      </c>
      <c r="S13" s="37" t="s">
        <v>53</v>
      </c>
      <c r="T13" s="37" t="s">
        <v>74</v>
      </c>
      <c r="U13" s="37" t="s">
        <v>87</v>
      </c>
      <c r="V13" s="37" t="s">
        <v>92</v>
      </c>
      <c r="W13" s="81" t="s">
        <v>93</v>
      </c>
      <c r="X13" s="37" t="s">
        <v>52</v>
      </c>
      <c r="Y13" s="108">
        <v>45717</v>
      </c>
      <c r="Z13" s="109">
        <v>45992</v>
      </c>
      <c r="AA13" s="112"/>
      <c r="AB13" s="102" t="s">
        <v>57</v>
      </c>
      <c r="AC13" s="43" t="s">
        <v>58</v>
      </c>
      <c r="AD13" s="110" t="s">
        <v>74</v>
      </c>
      <c r="AE13" s="111" t="s">
        <v>59</v>
      </c>
      <c r="AF13" s="44">
        <v>1700</v>
      </c>
      <c r="AG13" s="37"/>
      <c r="AH13" s="37">
        <f t="shared" si="6"/>
        <v>600</v>
      </c>
      <c r="AI13" s="37">
        <v>600</v>
      </c>
      <c r="AJ13" s="37"/>
      <c r="AK13" s="37"/>
      <c r="AM13" s="37">
        <f t="shared" si="5"/>
        <v>1700</v>
      </c>
      <c r="AN13" s="37">
        <v>1700</v>
      </c>
      <c r="AO13" s="37"/>
      <c r="AP13" s="136"/>
      <c r="AQ13" s="134">
        <f t="shared" si="4"/>
        <v>1100</v>
      </c>
    </row>
    <row r="14" s="5" customFormat="1" ht="101" hidden="1" customHeight="1" spans="1:43">
      <c r="A14" s="37">
        <v>7</v>
      </c>
      <c r="B14" s="37" t="s">
        <v>42</v>
      </c>
      <c r="C14" s="37" t="s">
        <v>84</v>
      </c>
      <c r="D14" s="37" t="s">
        <v>85</v>
      </c>
      <c r="E14" s="37" t="s">
        <v>98</v>
      </c>
      <c r="F14" s="37" t="s">
        <v>87</v>
      </c>
      <c r="G14" s="37" t="s">
        <v>88</v>
      </c>
      <c r="H14" s="37" t="s">
        <v>48</v>
      </c>
      <c r="I14" s="60" t="s">
        <v>99</v>
      </c>
      <c r="J14" s="37">
        <v>100</v>
      </c>
      <c r="K14" s="37">
        <v>100</v>
      </c>
      <c r="L14" s="37"/>
      <c r="M14" s="37"/>
      <c r="N14" s="60" t="s">
        <v>100</v>
      </c>
      <c r="O14" s="60" t="s">
        <v>101</v>
      </c>
      <c r="P14" s="37">
        <v>160</v>
      </c>
      <c r="Q14" s="37" t="s">
        <v>53</v>
      </c>
      <c r="R14" s="37" t="s">
        <v>53</v>
      </c>
      <c r="S14" s="37" t="s">
        <v>53</v>
      </c>
      <c r="T14" s="37" t="s">
        <v>74</v>
      </c>
      <c r="U14" s="37" t="s">
        <v>102</v>
      </c>
      <c r="V14" s="37" t="s">
        <v>103</v>
      </c>
      <c r="W14" s="81" t="s">
        <v>104</v>
      </c>
      <c r="X14" s="37" t="s">
        <v>52</v>
      </c>
      <c r="Y14" s="108">
        <v>45717</v>
      </c>
      <c r="Z14" s="109">
        <v>45992</v>
      </c>
      <c r="AA14" s="112"/>
      <c r="AB14" s="102" t="s">
        <v>57</v>
      </c>
      <c r="AC14" s="43" t="s">
        <v>58</v>
      </c>
      <c r="AD14" s="110" t="s">
        <v>74</v>
      </c>
      <c r="AE14" s="111" t="s">
        <v>59</v>
      </c>
      <c r="AF14" s="44">
        <v>100</v>
      </c>
      <c r="AG14" s="37"/>
      <c r="AH14" s="37">
        <f t="shared" si="6"/>
        <v>100</v>
      </c>
      <c r="AI14" s="37">
        <v>100</v>
      </c>
      <c r="AJ14" s="37"/>
      <c r="AK14" s="37"/>
      <c r="AM14" s="37">
        <f t="shared" si="5"/>
        <v>100</v>
      </c>
      <c r="AN14" s="37">
        <v>100</v>
      </c>
      <c r="AO14" s="37"/>
      <c r="AP14" s="136"/>
      <c r="AQ14" s="134">
        <f t="shared" si="4"/>
        <v>0</v>
      </c>
    </row>
    <row r="15" s="5" customFormat="1" ht="125" hidden="1" customHeight="1" spans="1:43">
      <c r="A15" s="37">
        <v>8</v>
      </c>
      <c r="B15" s="37" t="s">
        <v>42</v>
      </c>
      <c r="C15" s="37" t="s">
        <v>84</v>
      </c>
      <c r="D15" s="37" t="s">
        <v>85</v>
      </c>
      <c r="E15" s="37" t="s">
        <v>105</v>
      </c>
      <c r="F15" s="37" t="s">
        <v>87</v>
      </c>
      <c r="G15" s="37" t="s">
        <v>88</v>
      </c>
      <c r="H15" s="37" t="s">
        <v>48</v>
      </c>
      <c r="I15" s="60" t="s">
        <v>106</v>
      </c>
      <c r="J15" s="37">
        <v>450</v>
      </c>
      <c r="K15" s="37">
        <v>450</v>
      </c>
      <c r="L15" s="37"/>
      <c r="M15" s="37"/>
      <c r="N15" s="64" t="s">
        <v>107</v>
      </c>
      <c r="O15" s="60" t="s">
        <v>108</v>
      </c>
      <c r="P15" s="37">
        <v>3540</v>
      </c>
      <c r="Q15" s="37" t="s">
        <v>53</v>
      </c>
      <c r="R15" s="37" t="s">
        <v>53</v>
      </c>
      <c r="S15" s="37" t="s">
        <v>53</v>
      </c>
      <c r="T15" s="37" t="s">
        <v>74</v>
      </c>
      <c r="U15" s="37" t="s">
        <v>102</v>
      </c>
      <c r="V15" s="37" t="s">
        <v>109</v>
      </c>
      <c r="W15" s="81" t="s">
        <v>110</v>
      </c>
      <c r="X15" s="37" t="s">
        <v>52</v>
      </c>
      <c r="Y15" s="108">
        <v>45717</v>
      </c>
      <c r="Z15" s="109">
        <v>45992</v>
      </c>
      <c r="AA15" s="112"/>
      <c r="AB15" s="102"/>
      <c r="AC15" s="43" t="s">
        <v>58</v>
      </c>
      <c r="AD15" s="110" t="s">
        <v>74</v>
      </c>
      <c r="AE15" s="111" t="s">
        <v>59</v>
      </c>
      <c r="AF15" s="44"/>
      <c r="AG15" s="37"/>
      <c r="AH15" s="37">
        <f t="shared" si="6"/>
        <v>450</v>
      </c>
      <c r="AI15" s="37">
        <v>450</v>
      </c>
      <c r="AJ15" s="37"/>
      <c r="AK15" s="37"/>
      <c r="AM15" s="37">
        <f t="shared" si="5"/>
        <v>450</v>
      </c>
      <c r="AN15" s="37">
        <v>450</v>
      </c>
      <c r="AO15" s="37"/>
      <c r="AP15" s="136"/>
      <c r="AQ15" s="134">
        <f t="shared" si="4"/>
        <v>0</v>
      </c>
    </row>
    <row r="16" s="5" customFormat="1" ht="100" hidden="1" customHeight="1" spans="1:43">
      <c r="A16" s="37">
        <v>9</v>
      </c>
      <c r="B16" s="37" t="s">
        <v>42</v>
      </c>
      <c r="C16" s="37" t="s">
        <v>84</v>
      </c>
      <c r="D16" s="37" t="s">
        <v>85</v>
      </c>
      <c r="E16" s="37" t="s">
        <v>111</v>
      </c>
      <c r="F16" s="37" t="s">
        <v>87</v>
      </c>
      <c r="G16" s="37" t="s">
        <v>88</v>
      </c>
      <c r="H16" s="37" t="s">
        <v>48</v>
      </c>
      <c r="I16" s="60" t="s">
        <v>112</v>
      </c>
      <c r="J16" s="37">
        <v>200</v>
      </c>
      <c r="K16" s="37">
        <v>200</v>
      </c>
      <c r="L16" s="37"/>
      <c r="M16" s="37"/>
      <c r="N16" s="60" t="s">
        <v>113</v>
      </c>
      <c r="O16" s="60" t="s">
        <v>114</v>
      </c>
      <c r="P16" s="37">
        <v>8510</v>
      </c>
      <c r="Q16" s="37" t="s">
        <v>53</v>
      </c>
      <c r="R16" s="37" t="s">
        <v>53</v>
      </c>
      <c r="S16" s="37" t="s">
        <v>53</v>
      </c>
      <c r="T16" s="37" t="s">
        <v>74</v>
      </c>
      <c r="U16" s="37" t="s">
        <v>115</v>
      </c>
      <c r="V16" s="37" t="s">
        <v>116</v>
      </c>
      <c r="W16" s="81">
        <v>13987415402</v>
      </c>
      <c r="X16" s="37" t="s">
        <v>52</v>
      </c>
      <c r="Y16" s="108">
        <v>45717</v>
      </c>
      <c r="Z16" s="109">
        <v>45992</v>
      </c>
      <c r="AA16" s="112"/>
      <c r="AB16" s="102" t="s">
        <v>57</v>
      </c>
      <c r="AC16" s="43" t="s">
        <v>58</v>
      </c>
      <c r="AD16" s="110" t="s">
        <v>74</v>
      </c>
      <c r="AE16" s="111" t="s">
        <v>59</v>
      </c>
      <c r="AF16" s="44">
        <v>200</v>
      </c>
      <c r="AG16" s="37"/>
      <c r="AH16" s="37">
        <f t="shared" si="6"/>
        <v>200</v>
      </c>
      <c r="AI16" s="37">
        <v>200</v>
      </c>
      <c r="AJ16" s="37"/>
      <c r="AK16" s="37"/>
      <c r="AM16" s="37">
        <f t="shared" si="5"/>
        <v>200</v>
      </c>
      <c r="AN16" s="37">
        <v>200</v>
      </c>
      <c r="AO16" s="37"/>
      <c r="AP16" s="136"/>
      <c r="AQ16" s="134">
        <f t="shared" si="4"/>
        <v>0</v>
      </c>
    </row>
    <row r="17" s="5" customFormat="1" ht="81" hidden="1" customHeight="1" spans="1:43">
      <c r="A17" s="37">
        <v>10</v>
      </c>
      <c r="B17" s="37" t="s">
        <v>42</v>
      </c>
      <c r="C17" s="37" t="s">
        <v>67</v>
      </c>
      <c r="D17" s="37" t="s">
        <v>68</v>
      </c>
      <c r="E17" s="37" t="s">
        <v>117</v>
      </c>
      <c r="F17" s="37" t="s">
        <v>87</v>
      </c>
      <c r="G17" s="37" t="s">
        <v>118</v>
      </c>
      <c r="H17" s="37" t="s">
        <v>48</v>
      </c>
      <c r="I17" s="60" t="s">
        <v>119</v>
      </c>
      <c r="J17" s="37">
        <v>1000</v>
      </c>
      <c r="K17" s="37">
        <v>1000</v>
      </c>
      <c r="L17" s="37"/>
      <c r="M17" s="37"/>
      <c r="N17" s="62" t="s">
        <v>120</v>
      </c>
      <c r="O17" s="60" t="s">
        <v>121</v>
      </c>
      <c r="P17" s="65">
        <v>17500</v>
      </c>
      <c r="Q17" s="37" t="s">
        <v>53</v>
      </c>
      <c r="R17" s="37" t="s">
        <v>53</v>
      </c>
      <c r="S17" s="37" t="s">
        <v>53</v>
      </c>
      <c r="T17" s="37" t="s">
        <v>74</v>
      </c>
      <c r="U17" s="65" t="s">
        <v>122</v>
      </c>
      <c r="V17" s="37" t="s">
        <v>123</v>
      </c>
      <c r="W17" s="81">
        <v>18314573946</v>
      </c>
      <c r="X17" s="37" t="s">
        <v>52</v>
      </c>
      <c r="Y17" s="108">
        <v>45748</v>
      </c>
      <c r="Z17" s="109">
        <v>45992</v>
      </c>
      <c r="AA17" s="112"/>
      <c r="AB17" s="102" t="s">
        <v>57</v>
      </c>
      <c r="AC17" s="43" t="s">
        <v>58</v>
      </c>
      <c r="AD17" s="110" t="s">
        <v>74</v>
      </c>
      <c r="AE17" s="111" t="s">
        <v>59</v>
      </c>
      <c r="AF17" s="44">
        <v>1000</v>
      </c>
      <c r="AG17" s="37"/>
      <c r="AH17" s="37">
        <f t="shared" si="6"/>
        <v>500</v>
      </c>
      <c r="AI17" s="37">
        <v>500</v>
      </c>
      <c r="AJ17" s="37"/>
      <c r="AK17" s="37"/>
      <c r="AM17" s="37">
        <f t="shared" si="5"/>
        <v>1000</v>
      </c>
      <c r="AN17" s="37">
        <v>1000</v>
      </c>
      <c r="AO17" s="37"/>
      <c r="AP17" s="136"/>
      <c r="AQ17" s="134">
        <f t="shared" si="4"/>
        <v>500</v>
      </c>
    </row>
    <row r="18" s="5" customFormat="1" ht="98" hidden="1" customHeight="1" spans="1:43">
      <c r="A18" s="37">
        <v>11</v>
      </c>
      <c r="B18" s="37" t="s">
        <v>42</v>
      </c>
      <c r="C18" s="37" t="s">
        <v>67</v>
      </c>
      <c r="D18" s="37" t="s">
        <v>68</v>
      </c>
      <c r="E18" s="37" t="s">
        <v>124</v>
      </c>
      <c r="F18" s="37" t="s">
        <v>125</v>
      </c>
      <c r="G18" s="37" t="s">
        <v>126</v>
      </c>
      <c r="H18" s="37" t="s">
        <v>48</v>
      </c>
      <c r="I18" s="60" t="s">
        <v>127</v>
      </c>
      <c r="J18" s="37">
        <v>3290</v>
      </c>
      <c r="K18" s="37">
        <v>3290</v>
      </c>
      <c r="L18" s="37"/>
      <c r="M18" s="37"/>
      <c r="N18" s="62" t="s">
        <v>128</v>
      </c>
      <c r="O18" s="37" t="s">
        <v>129</v>
      </c>
      <c r="P18" s="37">
        <v>200</v>
      </c>
      <c r="Q18" s="37" t="s">
        <v>53</v>
      </c>
      <c r="R18" s="37" t="s">
        <v>53</v>
      </c>
      <c r="S18" s="37" t="s">
        <v>53</v>
      </c>
      <c r="T18" s="37" t="s">
        <v>74</v>
      </c>
      <c r="U18" s="37" t="s">
        <v>130</v>
      </c>
      <c r="V18" s="37" t="s">
        <v>131</v>
      </c>
      <c r="W18" s="81" t="s">
        <v>132</v>
      </c>
      <c r="X18" s="37" t="s">
        <v>52</v>
      </c>
      <c r="Y18" s="108">
        <v>45748</v>
      </c>
      <c r="Z18" s="109">
        <v>46082</v>
      </c>
      <c r="AA18" s="112"/>
      <c r="AB18" s="102"/>
      <c r="AC18" s="43" t="s">
        <v>58</v>
      </c>
      <c r="AD18" s="110" t="s">
        <v>74</v>
      </c>
      <c r="AE18" s="111" t="s">
        <v>59</v>
      </c>
      <c r="AF18" s="44"/>
      <c r="AG18" s="37"/>
      <c r="AH18" s="37">
        <f t="shared" si="6"/>
        <v>900</v>
      </c>
      <c r="AI18" s="37">
        <v>900</v>
      </c>
      <c r="AJ18" s="37"/>
      <c r="AK18" s="37"/>
      <c r="AL18" s="125" t="s">
        <v>133</v>
      </c>
      <c r="AM18" s="37">
        <f t="shared" si="5"/>
        <v>900</v>
      </c>
      <c r="AN18" s="37">
        <v>900</v>
      </c>
      <c r="AO18" s="37"/>
      <c r="AP18" s="136"/>
      <c r="AQ18" s="134">
        <f t="shared" si="4"/>
        <v>0</v>
      </c>
    </row>
    <row r="19" s="5" customFormat="1" ht="104" customHeight="1" spans="1:43">
      <c r="A19" s="37">
        <v>12</v>
      </c>
      <c r="B19" s="37" t="s">
        <v>42</v>
      </c>
      <c r="C19" s="37" t="s">
        <v>67</v>
      </c>
      <c r="D19" s="37" t="s">
        <v>134</v>
      </c>
      <c r="E19" s="37" t="s">
        <v>135</v>
      </c>
      <c r="F19" s="37" t="s">
        <v>136</v>
      </c>
      <c r="G19" s="37" t="s">
        <v>137</v>
      </c>
      <c r="H19" s="37" t="s">
        <v>48</v>
      </c>
      <c r="I19" s="60" t="s">
        <v>138</v>
      </c>
      <c r="J19" s="37">
        <v>500</v>
      </c>
      <c r="K19" s="37">
        <v>500</v>
      </c>
      <c r="L19" s="37"/>
      <c r="M19" s="37"/>
      <c r="N19" s="60" t="s">
        <v>139</v>
      </c>
      <c r="O19" s="60" t="s">
        <v>129</v>
      </c>
      <c r="P19" s="37">
        <v>100</v>
      </c>
      <c r="Q19" s="37" t="s">
        <v>53</v>
      </c>
      <c r="R19" s="37" t="s">
        <v>53</v>
      </c>
      <c r="S19" s="37" t="s">
        <v>53</v>
      </c>
      <c r="T19" s="37" t="s">
        <v>74</v>
      </c>
      <c r="U19" s="37" t="s">
        <v>122</v>
      </c>
      <c r="V19" s="37" t="s">
        <v>123</v>
      </c>
      <c r="W19" s="81">
        <v>18314573946</v>
      </c>
      <c r="X19" s="37" t="s">
        <v>52</v>
      </c>
      <c r="Y19" s="108">
        <v>45748</v>
      </c>
      <c r="Z19" s="109">
        <v>45992</v>
      </c>
      <c r="AA19" s="112"/>
      <c r="AB19" s="102"/>
      <c r="AC19" s="43" t="s">
        <v>58</v>
      </c>
      <c r="AD19" s="110" t="s">
        <v>74</v>
      </c>
      <c r="AE19" s="111" t="s">
        <v>59</v>
      </c>
      <c r="AF19" s="44"/>
      <c r="AG19" s="37"/>
      <c r="AH19" s="37">
        <f t="shared" si="6"/>
        <v>500</v>
      </c>
      <c r="AI19" s="37">
        <v>500</v>
      </c>
      <c r="AJ19" s="37"/>
      <c r="AK19" s="37"/>
      <c r="AM19" s="37">
        <f t="shared" si="5"/>
        <v>500</v>
      </c>
      <c r="AN19" s="37">
        <v>500</v>
      </c>
      <c r="AO19" s="37"/>
      <c r="AP19" s="136"/>
      <c r="AQ19" s="134">
        <f t="shared" si="4"/>
        <v>0</v>
      </c>
    </row>
    <row r="20" s="5" customFormat="1" ht="113" hidden="1" customHeight="1" spans="1:43">
      <c r="A20" s="37">
        <v>13</v>
      </c>
      <c r="B20" s="37" t="s">
        <v>42</v>
      </c>
      <c r="C20" s="37" t="s">
        <v>67</v>
      </c>
      <c r="D20" s="37" t="s">
        <v>68</v>
      </c>
      <c r="E20" s="37" t="s">
        <v>140</v>
      </c>
      <c r="F20" s="37" t="s">
        <v>141</v>
      </c>
      <c r="G20" s="37" t="s">
        <v>142</v>
      </c>
      <c r="H20" s="37" t="s">
        <v>48</v>
      </c>
      <c r="I20" s="66" t="s">
        <v>143</v>
      </c>
      <c r="J20" s="37">
        <v>1650</v>
      </c>
      <c r="K20" s="37">
        <v>1650</v>
      </c>
      <c r="L20" s="37"/>
      <c r="M20" s="37"/>
      <c r="N20" s="62" t="s">
        <v>144</v>
      </c>
      <c r="O20" s="60" t="s">
        <v>129</v>
      </c>
      <c r="P20" s="37">
        <v>360</v>
      </c>
      <c r="Q20" s="37" t="s">
        <v>53</v>
      </c>
      <c r="R20" s="37" t="s">
        <v>53</v>
      </c>
      <c r="S20" s="37" t="s">
        <v>53</v>
      </c>
      <c r="T20" s="37" t="s">
        <v>74</v>
      </c>
      <c r="U20" s="37" t="s">
        <v>122</v>
      </c>
      <c r="V20" s="37" t="s">
        <v>123</v>
      </c>
      <c r="W20" s="81">
        <v>18314573946</v>
      </c>
      <c r="X20" s="37" t="s">
        <v>52</v>
      </c>
      <c r="Y20" s="108">
        <v>45748</v>
      </c>
      <c r="Z20" s="109">
        <v>45992</v>
      </c>
      <c r="AA20" s="112"/>
      <c r="AB20" s="102"/>
      <c r="AC20" s="43" t="s">
        <v>58</v>
      </c>
      <c r="AD20" s="110" t="s">
        <v>74</v>
      </c>
      <c r="AE20" s="111" t="s">
        <v>59</v>
      </c>
      <c r="AF20" s="44"/>
      <c r="AG20" s="37"/>
      <c r="AH20" s="37">
        <f t="shared" si="6"/>
        <v>650</v>
      </c>
      <c r="AI20" s="37">
        <v>650</v>
      </c>
      <c r="AJ20" s="37"/>
      <c r="AK20" s="37"/>
      <c r="AM20" s="37">
        <f t="shared" si="5"/>
        <v>650</v>
      </c>
      <c r="AN20" s="37">
        <v>650</v>
      </c>
      <c r="AO20" s="37"/>
      <c r="AP20" s="136"/>
      <c r="AQ20" s="134">
        <f t="shared" si="4"/>
        <v>0</v>
      </c>
    </row>
    <row r="21" s="5" customFormat="1" ht="264" hidden="1" customHeight="1" spans="1:43">
      <c r="A21" s="37">
        <v>14</v>
      </c>
      <c r="B21" s="37" t="s">
        <v>42</v>
      </c>
      <c r="C21" s="37" t="s">
        <v>84</v>
      </c>
      <c r="D21" s="37" t="s">
        <v>85</v>
      </c>
      <c r="E21" s="37" t="s">
        <v>145</v>
      </c>
      <c r="F21" s="37" t="s">
        <v>87</v>
      </c>
      <c r="G21" s="37" t="s">
        <v>88</v>
      </c>
      <c r="H21" s="37" t="s">
        <v>48</v>
      </c>
      <c r="I21" s="62" t="s">
        <v>146</v>
      </c>
      <c r="J21" s="37">
        <v>3000</v>
      </c>
      <c r="K21" s="37">
        <v>3000</v>
      </c>
      <c r="L21" s="37"/>
      <c r="M21" s="37"/>
      <c r="N21" s="60" t="s">
        <v>147</v>
      </c>
      <c r="O21" s="60" t="s">
        <v>148</v>
      </c>
      <c r="P21" s="65">
        <v>30000</v>
      </c>
      <c r="Q21" s="37" t="s">
        <v>53</v>
      </c>
      <c r="R21" s="37" t="s">
        <v>53</v>
      </c>
      <c r="S21" s="37" t="s">
        <v>53</v>
      </c>
      <c r="T21" s="37" t="s">
        <v>74</v>
      </c>
      <c r="U21" s="37" t="s">
        <v>122</v>
      </c>
      <c r="V21" s="37" t="s">
        <v>123</v>
      </c>
      <c r="W21" s="81">
        <v>18314573946</v>
      </c>
      <c r="X21" s="37" t="s">
        <v>52</v>
      </c>
      <c r="Y21" s="108">
        <v>45748</v>
      </c>
      <c r="Z21" s="109">
        <v>45992</v>
      </c>
      <c r="AA21" s="112"/>
      <c r="AB21" s="102"/>
      <c r="AC21" s="43" t="s">
        <v>58</v>
      </c>
      <c r="AD21" s="110" t="s">
        <v>74</v>
      </c>
      <c r="AE21" s="111" t="s">
        <v>59</v>
      </c>
      <c r="AF21" s="44"/>
      <c r="AG21" s="37"/>
      <c r="AH21" s="37">
        <f t="shared" si="6"/>
        <v>500</v>
      </c>
      <c r="AI21" s="37">
        <v>500</v>
      </c>
      <c r="AJ21" s="37"/>
      <c r="AK21" s="37"/>
      <c r="AL21" s="125" t="s">
        <v>133</v>
      </c>
      <c r="AM21" s="37">
        <f t="shared" si="5"/>
        <v>500</v>
      </c>
      <c r="AN21" s="37">
        <v>500</v>
      </c>
      <c r="AO21" s="37"/>
      <c r="AP21" s="136"/>
      <c r="AQ21" s="134">
        <f t="shared" si="4"/>
        <v>0</v>
      </c>
    </row>
    <row r="22" s="5" customFormat="1" ht="130" hidden="1" customHeight="1" spans="1:43">
      <c r="A22" s="37">
        <v>15</v>
      </c>
      <c r="B22" s="37" t="s">
        <v>42</v>
      </c>
      <c r="C22" s="37" t="s">
        <v>84</v>
      </c>
      <c r="D22" s="39" t="s">
        <v>149</v>
      </c>
      <c r="E22" s="40" t="s">
        <v>150</v>
      </c>
      <c r="F22" s="41" t="s">
        <v>136</v>
      </c>
      <c r="G22" s="42" t="s">
        <v>151</v>
      </c>
      <c r="H22" s="42" t="s">
        <v>48</v>
      </c>
      <c r="I22" s="66" t="s">
        <v>152</v>
      </c>
      <c r="J22" s="37">
        <v>7500</v>
      </c>
      <c r="K22" s="37">
        <v>7500</v>
      </c>
      <c r="L22" s="37"/>
      <c r="M22" s="37"/>
      <c r="N22" s="67" t="s">
        <v>153</v>
      </c>
      <c r="O22" s="68" t="s">
        <v>154</v>
      </c>
      <c r="P22" s="37">
        <v>6000</v>
      </c>
      <c r="Q22" s="37" t="s">
        <v>53</v>
      </c>
      <c r="R22" s="37" t="s">
        <v>53</v>
      </c>
      <c r="S22" s="37" t="s">
        <v>53</v>
      </c>
      <c r="T22" s="37" t="s">
        <v>74</v>
      </c>
      <c r="U22" s="42" t="s">
        <v>122</v>
      </c>
      <c r="V22" s="42" t="s">
        <v>123</v>
      </c>
      <c r="W22" s="81">
        <v>18314573946</v>
      </c>
      <c r="X22" s="42" t="s">
        <v>52</v>
      </c>
      <c r="Y22" s="108">
        <v>45658</v>
      </c>
      <c r="Z22" s="109">
        <v>45992</v>
      </c>
      <c r="AA22" s="112"/>
      <c r="AB22" s="102" t="s">
        <v>66</v>
      </c>
      <c r="AC22" s="43" t="s">
        <v>58</v>
      </c>
      <c r="AD22" s="110" t="s">
        <v>74</v>
      </c>
      <c r="AE22" s="111" t="s">
        <v>59</v>
      </c>
      <c r="AF22" s="44"/>
      <c r="AG22" s="37">
        <v>7500</v>
      </c>
      <c r="AH22" s="37">
        <f t="shared" si="6"/>
        <v>1000</v>
      </c>
      <c r="AI22" s="37">
        <v>1000</v>
      </c>
      <c r="AJ22" s="37"/>
      <c r="AK22" s="37"/>
      <c r="AL22" s="125" t="s">
        <v>155</v>
      </c>
      <c r="AM22" s="37">
        <f t="shared" si="5"/>
        <v>7500</v>
      </c>
      <c r="AN22" s="37"/>
      <c r="AO22" s="37">
        <v>7500</v>
      </c>
      <c r="AP22" s="136"/>
      <c r="AQ22" s="134">
        <f t="shared" si="4"/>
        <v>6500</v>
      </c>
    </row>
    <row r="23" s="5" customFormat="1" ht="124" hidden="1" customHeight="1" spans="1:43">
      <c r="A23" s="37">
        <v>16</v>
      </c>
      <c r="B23" s="37" t="s">
        <v>42</v>
      </c>
      <c r="C23" s="37" t="s">
        <v>84</v>
      </c>
      <c r="D23" s="43" t="s">
        <v>156</v>
      </c>
      <c r="E23" s="37" t="s">
        <v>157</v>
      </c>
      <c r="F23" s="44" t="s">
        <v>158</v>
      </c>
      <c r="G23" s="37" t="s">
        <v>159</v>
      </c>
      <c r="H23" s="37" t="s">
        <v>48</v>
      </c>
      <c r="I23" s="60" t="s">
        <v>160</v>
      </c>
      <c r="J23" s="37">
        <v>750</v>
      </c>
      <c r="K23" s="37">
        <v>750</v>
      </c>
      <c r="L23" s="37"/>
      <c r="M23" s="37"/>
      <c r="N23" s="60" t="s">
        <v>161</v>
      </c>
      <c r="O23" s="60" t="s">
        <v>162</v>
      </c>
      <c r="P23" s="37">
        <v>1400</v>
      </c>
      <c r="Q23" s="37" t="s">
        <v>53</v>
      </c>
      <c r="R23" s="37" t="s">
        <v>53</v>
      </c>
      <c r="S23" s="37" t="s">
        <v>53</v>
      </c>
      <c r="T23" s="37" t="s">
        <v>74</v>
      </c>
      <c r="U23" s="37" t="s">
        <v>163</v>
      </c>
      <c r="V23" s="37" t="s">
        <v>164</v>
      </c>
      <c r="W23" s="81" t="s">
        <v>165</v>
      </c>
      <c r="X23" s="37" t="s">
        <v>52</v>
      </c>
      <c r="Y23" s="108">
        <v>45658</v>
      </c>
      <c r="Z23" s="109">
        <v>45870</v>
      </c>
      <c r="AA23" s="112"/>
      <c r="AB23" s="102" t="s">
        <v>66</v>
      </c>
      <c r="AC23" s="43" t="s">
        <v>58</v>
      </c>
      <c r="AD23" s="110" t="s">
        <v>74</v>
      </c>
      <c r="AE23" s="111" t="s">
        <v>59</v>
      </c>
      <c r="AF23" s="44"/>
      <c r="AG23" s="37">
        <v>750</v>
      </c>
      <c r="AH23" s="37">
        <f t="shared" si="6"/>
        <v>710</v>
      </c>
      <c r="AI23" s="37">
        <v>710</v>
      </c>
      <c r="AJ23" s="37"/>
      <c r="AK23" s="37"/>
      <c r="AM23" s="37">
        <f t="shared" si="5"/>
        <v>750</v>
      </c>
      <c r="AN23" s="37"/>
      <c r="AO23" s="37">
        <v>750</v>
      </c>
      <c r="AP23" s="136"/>
      <c r="AQ23" s="134">
        <f t="shared" si="4"/>
        <v>40</v>
      </c>
    </row>
    <row r="24" s="6" customFormat="1" ht="200" hidden="1" customHeight="1" spans="1:43">
      <c r="A24" s="37">
        <v>17</v>
      </c>
      <c r="B24" s="37" t="s">
        <v>42</v>
      </c>
      <c r="C24" s="37" t="s">
        <v>67</v>
      </c>
      <c r="D24" s="45" t="s">
        <v>68</v>
      </c>
      <c r="E24" s="37" t="s">
        <v>166</v>
      </c>
      <c r="F24" s="37" t="s">
        <v>167</v>
      </c>
      <c r="G24" s="45" t="s">
        <v>168</v>
      </c>
      <c r="H24" s="37" t="s">
        <v>48</v>
      </c>
      <c r="I24" s="62" t="s">
        <v>169</v>
      </c>
      <c r="J24" s="37">
        <v>876.06</v>
      </c>
      <c r="K24" s="37">
        <v>876.06</v>
      </c>
      <c r="L24" s="37"/>
      <c r="M24" s="43"/>
      <c r="N24" s="60" t="s">
        <v>170</v>
      </c>
      <c r="O24" s="37" t="s">
        <v>171</v>
      </c>
      <c r="P24" s="63">
        <v>1168</v>
      </c>
      <c r="Q24" s="37" t="s">
        <v>53</v>
      </c>
      <c r="R24" s="37" t="s">
        <v>53</v>
      </c>
      <c r="S24" s="37" t="s">
        <v>53</v>
      </c>
      <c r="T24" s="37" t="s">
        <v>74</v>
      </c>
      <c r="U24" s="37" t="s">
        <v>172</v>
      </c>
      <c r="V24" s="37" t="s">
        <v>173</v>
      </c>
      <c r="W24" s="81">
        <v>18164656867</v>
      </c>
      <c r="X24" s="37" t="s">
        <v>52</v>
      </c>
      <c r="Y24" s="108">
        <v>45689</v>
      </c>
      <c r="Z24" s="109">
        <v>45870</v>
      </c>
      <c r="AA24" s="37" t="s">
        <v>174</v>
      </c>
      <c r="AB24" s="113"/>
      <c r="AC24" s="43" t="s">
        <v>58</v>
      </c>
      <c r="AD24" s="110" t="s">
        <v>74</v>
      </c>
      <c r="AE24" s="111" t="s">
        <v>59</v>
      </c>
      <c r="AF24" s="44"/>
      <c r="AG24" s="37"/>
      <c r="AH24" s="37">
        <v>876.06</v>
      </c>
      <c r="AI24" s="37">
        <v>876.06</v>
      </c>
      <c r="AJ24" s="37"/>
      <c r="AK24" s="37"/>
      <c r="AL24" s="126"/>
      <c r="AM24" s="37">
        <f t="shared" si="5"/>
        <v>200</v>
      </c>
      <c r="AN24" s="37">
        <v>200</v>
      </c>
      <c r="AO24" s="37"/>
      <c r="AP24" s="136"/>
      <c r="AQ24" s="134">
        <f t="shared" si="4"/>
        <v>-676.06</v>
      </c>
    </row>
    <row r="25" s="6" customFormat="1" ht="149" hidden="1" customHeight="1" spans="1:43">
      <c r="A25" s="37">
        <v>18</v>
      </c>
      <c r="B25" s="37" t="s">
        <v>42</v>
      </c>
      <c r="C25" s="37" t="s">
        <v>67</v>
      </c>
      <c r="D25" s="45" t="s">
        <v>68</v>
      </c>
      <c r="E25" s="37" t="s">
        <v>175</v>
      </c>
      <c r="F25" s="37" t="s">
        <v>167</v>
      </c>
      <c r="G25" s="45" t="s">
        <v>176</v>
      </c>
      <c r="H25" s="37" t="s">
        <v>48</v>
      </c>
      <c r="I25" s="62" t="s">
        <v>177</v>
      </c>
      <c r="J25" s="37">
        <v>889.5</v>
      </c>
      <c r="K25" s="37">
        <v>889.5</v>
      </c>
      <c r="L25" s="37"/>
      <c r="M25" s="43"/>
      <c r="N25" s="60" t="s">
        <v>178</v>
      </c>
      <c r="O25" s="37" t="s">
        <v>171</v>
      </c>
      <c r="P25" s="63">
        <v>997</v>
      </c>
      <c r="Q25" s="37" t="s">
        <v>53</v>
      </c>
      <c r="R25" s="37" t="s">
        <v>53</v>
      </c>
      <c r="S25" s="37" t="s">
        <v>53</v>
      </c>
      <c r="T25" s="37" t="s">
        <v>74</v>
      </c>
      <c r="U25" s="37" t="s">
        <v>172</v>
      </c>
      <c r="V25" s="37" t="s">
        <v>173</v>
      </c>
      <c r="W25" s="81">
        <v>18164656868</v>
      </c>
      <c r="X25" s="37" t="s">
        <v>52</v>
      </c>
      <c r="Y25" s="108">
        <v>45689</v>
      </c>
      <c r="Z25" s="109">
        <v>45870</v>
      </c>
      <c r="AA25" s="37" t="s">
        <v>174</v>
      </c>
      <c r="AB25" s="113"/>
      <c r="AC25" s="43" t="s">
        <v>58</v>
      </c>
      <c r="AD25" s="110" t="s">
        <v>74</v>
      </c>
      <c r="AE25" s="111" t="s">
        <v>59</v>
      </c>
      <c r="AF25" s="44"/>
      <c r="AG25" s="37"/>
      <c r="AH25" s="37">
        <v>889.5</v>
      </c>
      <c r="AI25" s="37">
        <v>889.5</v>
      </c>
      <c r="AJ25" s="37"/>
      <c r="AK25" s="37"/>
      <c r="AL25" s="126"/>
      <c r="AM25" s="37">
        <f t="shared" si="5"/>
        <v>200</v>
      </c>
      <c r="AN25" s="37">
        <v>200</v>
      </c>
      <c r="AO25" s="37"/>
      <c r="AP25" s="136"/>
      <c r="AQ25" s="134">
        <f t="shared" si="4"/>
        <v>-689.5</v>
      </c>
    </row>
    <row r="26" s="6" customFormat="1" ht="116" hidden="1" customHeight="1" spans="1:43">
      <c r="A26" s="37">
        <v>19</v>
      </c>
      <c r="B26" s="37" t="s">
        <v>42</v>
      </c>
      <c r="C26" s="37" t="s">
        <v>67</v>
      </c>
      <c r="D26" s="45" t="s">
        <v>68</v>
      </c>
      <c r="E26" s="37" t="s">
        <v>179</v>
      </c>
      <c r="F26" s="37" t="s">
        <v>180</v>
      </c>
      <c r="G26" s="45" t="s">
        <v>181</v>
      </c>
      <c r="H26" s="37" t="s">
        <v>48</v>
      </c>
      <c r="I26" s="64" t="s">
        <v>182</v>
      </c>
      <c r="J26" s="37">
        <v>480</v>
      </c>
      <c r="K26" s="37">
        <v>480</v>
      </c>
      <c r="L26" s="37"/>
      <c r="M26" s="43"/>
      <c r="N26" s="60" t="s">
        <v>183</v>
      </c>
      <c r="O26" s="37" t="s">
        <v>184</v>
      </c>
      <c r="P26" s="63">
        <v>750</v>
      </c>
      <c r="Q26" s="37" t="s">
        <v>53</v>
      </c>
      <c r="R26" s="37" t="s">
        <v>53</v>
      </c>
      <c r="S26" s="37" t="s">
        <v>53</v>
      </c>
      <c r="T26" s="37" t="s">
        <v>74</v>
      </c>
      <c r="U26" s="37" t="s">
        <v>185</v>
      </c>
      <c r="V26" s="37" t="s">
        <v>186</v>
      </c>
      <c r="W26" s="81" t="s">
        <v>187</v>
      </c>
      <c r="X26" s="37" t="s">
        <v>52</v>
      </c>
      <c r="Y26" s="108">
        <v>45664</v>
      </c>
      <c r="Z26" s="109">
        <v>45998</v>
      </c>
      <c r="AA26" s="37" t="s">
        <v>174</v>
      </c>
      <c r="AB26" s="113"/>
      <c r="AC26" s="43" t="s">
        <v>58</v>
      </c>
      <c r="AD26" s="110" t="s">
        <v>74</v>
      </c>
      <c r="AE26" s="111" t="s">
        <v>59</v>
      </c>
      <c r="AF26" s="44"/>
      <c r="AG26" s="37"/>
      <c r="AH26" s="37">
        <v>480</v>
      </c>
      <c r="AI26" s="37">
        <v>480</v>
      </c>
      <c r="AJ26" s="37"/>
      <c r="AK26" s="37"/>
      <c r="AL26" s="126"/>
      <c r="AM26" s="37">
        <f t="shared" si="5"/>
        <v>180</v>
      </c>
      <c r="AN26" s="37">
        <v>180</v>
      </c>
      <c r="AO26" s="37"/>
      <c r="AP26" s="136"/>
      <c r="AQ26" s="134">
        <f t="shared" si="4"/>
        <v>-300</v>
      </c>
    </row>
    <row r="27" s="6" customFormat="1" ht="86" hidden="1" customHeight="1" spans="1:43">
      <c r="A27" s="37">
        <v>20</v>
      </c>
      <c r="B27" s="37" t="s">
        <v>42</v>
      </c>
      <c r="C27" s="37" t="s">
        <v>67</v>
      </c>
      <c r="D27" s="45" t="s">
        <v>68</v>
      </c>
      <c r="E27" s="37" t="s">
        <v>188</v>
      </c>
      <c r="F27" s="37" t="s">
        <v>180</v>
      </c>
      <c r="G27" s="45" t="s">
        <v>189</v>
      </c>
      <c r="H27" s="37" t="s">
        <v>48</v>
      </c>
      <c r="I27" s="60" t="s">
        <v>190</v>
      </c>
      <c r="J27" s="37">
        <v>395.85</v>
      </c>
      <c r="K27" s="37">
        <v>395.85</v>
      </c>
      <c r="L27" s="37"/>
      <c r="M27" s="43"/>
      <c r="N27" s="60" t="s">
        <v>191</v>
      </c>
      <c r="O27" s="37" t="s">
        <v>184</v>
      </c>
      <c r="P27" s="63">
        <v>1412</v>
      </c>
      <c r="Q27" s="37" t="s">
        <v>53</v>
      </c>
      <c r="R27" s="37" t="s">
        <v>53</v>
      </c>
      <c r="S27" s="37" t="s">
        <v>53</v>
      </c>
      <c r="T27" s="37" t="s">
        <v>74</v>
      </c>
      <c r="U27" s="37" t="s">
        <v>185</v>
      </c>
      <c r="V27" s="37" t="s">
        <v>186</v>
      </c>
      <c r="W27" s="81" t="s">
        <v>187</v>
      </c>
      <c r="X27" s="37" t="s">
        <v>52</v>
      </c>
      <c r="Y27" s="108">
        <v>45664</v>
      </c>
      <c r="Z27" s="109">
        <v>45998</v>
      </c>
      <c r="AA27" s="37" t="s">
        <v>192</v>
      </c>
      <c r="AB27" s="113"/>
      <c r="AC27" s="43" t="s">
        <v>193</v>
      </c>
      <c r="AD27" s="110" t="s">
        <v>74</v>
      </c>
      <c r="AE27" s="111" t="s">
        <v>59</v>
      </c>
      <c r="AF27" s="44"/>
      <c r="AG27" s="37"/>
      <c r="AH27" s="37">
        <v>395.85</v>
      </c>
      <c r="AI27" s="37">
        <v>395.85</v>
      </c>
      <c r="AJ27" s="37"/>
      <c r="AK27" s="37"/>
      <c r="AL27" s="126"/>
      <c r="AM27" s="37">
        <f t="shared" si="5"/>
        <v>395.85</v>
      </c>
      <c r="AN27" s="37">
        <v>395.85</v>
      </c>
      <c r="AO27" s="37"/>
      <c r="AP27" s="136"/>
      <c r="AQ27" s="134">
        <f t="shared" si="4"/>
        <v>0</v>
      </c>
    </row>
    <row r="28" s="6" customFormat="1" ht="113" hidden="1" customHeight="1" spans="1:43">
      <c r="A28" s="37">
        <v>21</v>
      </c>
      <c r="B28" s="37" t="s">
        <v>42</v>
      </c>
      <c r="C28" s="37" t="s">
        <v>67</v>
      </c>
      <c r="D28" s="45" t="s">
        <v>68</v>
      </c>
      <c r="E28" s="37" t="s">
        <v>194</v>
      </c>
      <c r="F28" s="37" t="s">
        <v>180</v>
      </c>
      <c r="G28" s="45" t="s">
        <v>189</v>
      </c>
      <c r="H28" s="37" t="s">
        <v>48</v>
      </c>
      <c r="I28" s="60" t="s">
        <v>195</v>
      </c>
      <c r="J28" s="37">
        <v>313.95</v>
      </c>
      <c r="K28" s="37">
        <v>313.95</v>
      </c>
      <c r="L28" s="37"/>
      <c r="M28" s="43"/>
      <c r="N28" s="62" t="s">
        <v>196</v>
      </c>
      <c r="O28" s="37" t="s">
        <v>184</v>
      </c>
      <c r="P28" s="63">
        <v>515</v>
      </c>
      <c r="Q28" s="37" t="s">
        <v>53</v>
      </c>
      <c r="R28" s="37" t="s">
        <v>53</v>
      </c>
      <c r="S28" s="37" t="s">
        <v>52</v>
      </c>
      <c r="T28" s="37" t="s">
        <v>74</v>
      </c>
      <c r="U28" s="37" t="s">
        <v>185</v>
      </c>
      <c r="V28" s="37" t="s">
        <v>186</v>
      </c>
      <c r="W28" s="81" t="s">
        <v>187</v>
      </c>
      <c r="X28" s="37" t="s">
        <v>52</v>
      </c>
      <c r="Y28" s="108">
        <v>45664</v>
      </c>
      <c r="Z28" s="109">
        <v>45998</v>
      </c>
      <c r="AA28" s="37" t="s">
        <v>174</v>
      </c>
      <c r="AB28" s="113"/>
      <c r="AC28" s="43" t="s">
        <v>58</v>
      </c>
      <c r="AD28" s="110" t="s">
        <v>74</v>
      </c>
      <c r="AE28" s="111" t="s">
        <v>59</v>
      </c>
      <c r="AF28" s="44"/>
      <c r="AG28" s="37"/>
      <c r="AH28" s="37">
        <v>313.95</v>
      </c>
      <c r="AI28" s="37">
        <v>313.95</v>
      </c>
      <c r="AJ28" s="37"/>
      <c r="AK28" s="37"/>
      <c r="AL28" s="126"/>
      <c r="AM28" s="37">
        <f t="shared" si="5"/>
        <v>150</v>
      </c>
      <c r="AN28" s="37">
        <v>150</v>
      </c>
      <c r="AO28" s="37"/>
      <c r="AP28" s="136"/>
      <c r="AQ28" s="134">
        <f t="shared" si="4"/>
        <v>-163.95</v>
      </c>
    </row>
    <row r="29" s="6" customFormat="1" ht="67" hidden="1" customHeight="1" spans="1:43">
      <c r="A29" s="37">
        <v>22</v>
      </c>
      <c r="B29" s="37" t="s">
        <v>42</v>
      </c>
      <c r="C29" s="37" t="s">
        <v>67</v>
      </c>
      <c r="D29" s="45" t="s">
        <v>68</v>
      </c>
      <c r="E29" s="37" t="s">
        <v>197</v>
      </c>
      <c r="F29" s="37" t="s">
        <v>198</v>
      </c>
      <c r="G29" s="45" t="s">
        <v>199</v>
      </c>
      <c r="H29" s="37" t="s">
        <v>48</v>
      </c>
      <c r="I29" s="60" t="s">
        <v>200</v>
      </c>
      <c r="J29" s="37">
        <v>64.5</v>
      </c>
      <c r="K29" s="37">
        <v>64.5</v>
      </c>
      <c r="L29" s="37"/>
      <c r="M29" s="43"/>
      <c r="N29" s="60" t="s">
        <v>201</v>
      </c>
      <c r="O29" s="37" t="s">
        <v>184</v>
      </c>
      <c r="P29" s="63">
        <v>722</v>
      </c>
      <c r="Q29" s="37" t="s">
        <v>53</v>
      </c>
      <c r="R29" s="37" t="s">
        <v>53</v>
      </c>
      <c r="S29" s="37" t="s">
        <v>53</v>
      </c>
      <c r="T29" s="37" t="s">
        <v>74</v>
      </c>
      <c r="U29" s="37" t="s">
        <v>202</v>
      </c>
      <c r="V29" s="37" t="s">
        <v>203</v>
      </c>
      <c r="W29" s="81" t="s">
        <v>204</v>
      </c>
      <c r="X29" s="37" t="s">
        <v>52</v>
      </c>
      <c r="Y29" s="108">
        <v>45658</v>
      </c>
      <c r="Z29" s="109">
        <v>45992</v>
      </c>
      <c r="AA29" s="37" t="s">
        <v>174</v>
      </c>
      <c r="AB29" s="113"/>
      <c r="AC29" s="43" t="s">
        <v>58</v>
      </c>
      <c r="AD29" s="110" t="s">
        <v>74</v>
      </c>
      <c r="AE29" s="111" t="s">
        <v>59</v>
      </c>
      <c r="AF29" s="44"/>
      <c r="AG29" s="37"/>
      <c r="AH29" s="37">
        <v>64.5</v>
      </c>
      <c r="AI29" s="37">
        <v>64.5</v>
      </c>
      <c r="AJ29" s="37"/>
      <c r="AK29" s="37"/>
      <c r="AL29" s="126"/>
      <c r="AM29" s="37">
        <f t="shared" si="5"/>
        <v>64.5</v>
      </c>
      <c r="AN29" s="37">
        <v>64.5</v>
      </c>
      <c r="AO29" s="37"/>
      <c r="AP29" s="136"/>
      <c r="AQ29" s="134">
        <f t="shared" si="4"/>
        <v>0</v>
      </c>
    </row>
    <row r="30" s="6" customFormat="1" ht="67" hidden="1" customHeight="1" spans="1:43">
      <c r="A30" s="37">
        <v>23</v>
      </c>
      <c r="B30" s="37" t="s">
        <v>42</v>
      </c>
      <c r="C30" s="37" t="s">
        <v>67</v>
      </c>
      <c r="D30" s="45" t="s">
        <v>68</v>
      </c>
      <c r="E30" s="37" t="s">
        <v>205</v>
      </c>
      <c r="F30" s="37" t="s">
        <v>198</v>
      </c>
      <c r="G30" s="45" t="s">
        <v>206</v>
      </c>
      <c r="H30" s="37" t="s">
        <v>48</v>
      </c>
      <c r="I30" s="60" t="s">
        <v>207</v>
      </c>
      <c r="J30" s="37">
        <v>123.65</v>
      </c>
      <c r="K30" s="37">
        <v>123.65</v>
      </c>
      <c r="L30" s="37"/>
      <c r="M30" s="43"/>
      <c r="N30" s="60" t="s">
        <v>208</v>
      </c>
      <c r="O30" s="37" t="s">
        <v>184</v>
      </c>
      <c r="P30" s="63">
        <v>1458</v>
      </c>
      <c r="Q30" s="37" t="s">
        <v>53</v>
      </c>
      <c r="R30" s="37" t="s">
        <v>53</v>
      </c>
      <c r="S30" s="37" t="s">
        <v>53</v>
      </c>
      <c r="T30" s="37" t="s">
        <v>74</v>
      </c>
      <c r="U30" s="37" t="s">
        <v>202</v>
      </c>
      <c r="V30" s="37" t="s">
        <v>203</v>
      </c>
      <c r="W30" s="81" t="s">
        <v>204</v>
      </c>
      <c r="X30" s="37" t="s">
        <v>52</v>
      </c>
      <c r="Y30" s="108">
        <v>45658</v>
      </c>
      <c r="Z30" s="109">
        <v>45992</v>
      </c>
      <c r="AA30" s="37" t="s">
        <v>174</v>
      </c>
      <c r="AB30" s="113"/>
      <c r="AC30" s="43" t="s">
        <v>58</v>
      </c>
      <c r="AD30" s="110" t="s">
        <v>74</v>
      </c>
      <c r="AE30" s="111" t="s">
        <v>59</v>
      </c>
      <c r="AF30" s="44"/>
      <c r="AG30" s="37"/>
      <c r="AH30" s="37">
        <v>123.65</v>
      </c>
      <c r="AI30" s="37">
        <v>123.65</v>
      </c>
      <c r="AJ30" s="37"/>
      <c r="AK30" s="37"/>
      <c r="AL30" s="126"/>
      <c r="AM30" s="37">
        <f t="shared" si="5"/>
        <v>60</v>
      </c>
      <c r="AN30" s="37">
        <v>60</v>
      </c>
      <c r="AO30" s="37"/>
      <c r="AP30" s="136"/>
      <c r="AQ30" s="134">
        <f t="shared" si="4"/>
        <v>-63.65</v>
      </c>
    </row>
    <row r="31" s="6" customFormat="1" ht="93" hidden="1" customHeight="1" spans="1:43">
      <c r="A31" s="37">
        <v>24</v>
      </c>
      <c r="B31" s="37" t="s">
        <v>42</v>
      </c>
      <c r="C31" s="37" t="s">
        <v>67</v>
      </c>
      <c r="D31" s="45" t="s">
        <v>68</v>
      </c>
      <c r="E31" s="37" t="s">
        <v>209</v>
      </c>
      <c r="F31" s="37" t="s">
        <v>198</v>
      </c>
      <c r="G31" s="45" t="s">
        <v>210</v>
      </c>
      <c r="H31" s="37" t="s">
        <v>48</v>
      </c>
      <c r="I31" s="60" t="s">
        <v>211</v>
      </c>
      <c r="J31" s="37">
        <v>387.75</v>
      </c>
      <c r="K31" s="37">
        <v>387.75</v>
      </c>
      <c r="L31" s="37"/>
      <c r="M31" s="43"/>
      <c r="N31" s="60" t="s">
        <v>212</v>
      </c>
      <c r="O31" s="37" t="s">
        <v>184</v>
      </c>
      <c r="P31" s="63">
        <v>2470</v>
      </c>
      <c r="Q31" s="37" t="s">
        <v>53</v>
      </c>
      <c r="R31" s="37" t="s">
        <v>53</v>
      </c>
      <c r="S31" s="37" t="s">
        <v>53</v>
      </c>
      <c r="T31" s="37" t="s">
        <v>74</v>
      </c>
      <c r="U31" s="37" t="s">
        <v>202</v>
      </c>
      <c r="V31" s="37" t="s">
        <v>203</v>
      </c>
      <c r="W31" s="81" t="s">
        <v>204</v>
      </c>
      <c r="X31" s="37" t="s">
        <v>52</v>
      </c>
      <c r="Y31" s="108">
        <v>45658</v>
      </c>
      <c r="Z31" s="109">
        <v>45992</v>
      </c>
      <c r="AA31" s="37" t="s">
        <v>174</v>
      </c>
      <c r="AB31" s="113"/>
      <c r="AC31" s="43" t="s">
        <v>58</v>
      </c>
      <c r="AD31" s="110" t="s">
        <v>74</v>
      </c>
      <c r="AE31" s="111" t="s">
        <v>59</v>
      </c>
      <c r="AF31" s="44"/>
      <c r="AG31" s="37"/>
      <c r="AH31" s="37">
        <v>387.75</v>
      </c>
      <c r="AI31" s="37">
        <v>387.75</v>
      </c>
      <c r="AJ31" s="37"/>
      <c r="AK31" s="37"/>
      <c r="AL31" s="126"/>
      <c r="AM31" s="37">
        <f t="shared" si="5"/>
        <v>180</v>
      </c>
      <c r="AN31" s="37">
        <v>180</v>
      </c>
      <c r="AO31" s="37"/>
      <c r="AP31" s="136"/>
      <c r="AQ31" s="134">
        <f t="shared" si="4"/>
        <v>-207.75</v>
      </c>
    </row>
    <row r="32" s="6" customFormat="1" ht="82" hidden="1" customHeight="1" spans="1:43">
      <c r="A32" s="37">
        <v>25</v>
      </c>
      <c r="B32" s="37" t="s">
        <v>42</v>
      </c>
      <c r="C32" s="37" t="s">
        <v>67</v>
      </c>
      <c r="D32" s="45" t="s">
        <v>68</v>
      </c>
      <c r="E32" s="37" t="s">
        <v>213</v>
      </c>
      <c r="F32" s="37" t="s">
        <v>214</v>
      </c>
      <c r="G32" s="45" t="s">
        <v>215</v>
      </c>
      <c r="H32" s="37" t="s">
        <v>48</v>
      </c>
      <c r="I32" s="60" t="s">
        <v>216</v>
      </c>
      <c r="J32" s="37">
        <v>36.6</v>
      </c>
      <c r="K32" s="37"/>
      <c r="L32" s="37">
        <v>36.6</v>
      </c>
      <c r="M32" s="43"/>
      <c r="N32" s="62" t="s">
        <v>217</v>
      </c>
      <c r="O32" s="37" t="s">
        <v>218</v>
      </c>
      <c r="P32" s="63">
        <v>1160</v>
      </c>
      <c r="Q32" s="37" t="s">
        <v>53</v>
      </c>
      <c r="R32" s="37" t="s">
        <v>53</v>
      </c>
      <c r="S32" s="37" t="s">
        <v>53</v>
      </c>
      <c r="T32" s="37" t="s">
        <v>74</v>
      </c>
      <c r="U32" s="37" t="s">
        <v>219</v>
      </c>
      <c r="V32" s="37" t="s">
        <v>220</v>
      </c>
      <c r="W32" s="81" t="s">
        <v>221</v>
      </c>
      <c r="X32" s="37" t="s">
        <v>52</v>
      </c>
      <c r="Y32" s="108">
        <v>45717</v>
      </c>
      <c r="Z32" s="109">
        <v>45992</v>
      </c>
      <c r="AA32" s="37" t="s">
        <v>174</v>
      </c>
      <c r="AB32" s="113"/>
      <c r="AC32" s="43" t="s">
        <v>58</v>
      </c>
      <c r="AD32" s="110" t="s">
        <v>74</v>
      </c>
      <c r="AE32" s="111" t="s">
        <v>59</v>
      </c>
      <c r="AF32" s="44"/>
      <c r="AG32" s="37"/>
      <c r="AH32" s="37">
        <v>36.6</v>
      </c>
      <c r="AI32" s="37"/>
      <c r="AJ32" s="37">
        <v>36.6</v>
      </c>
      <c r="AK32" s="37"/>
      <c r="AL32" s="126"/>
      <c r="AM32" s="37">
        <f t="shared" si="5"/>
        <v>36.6</v>
      </c>
      <c r="AN32" s="37"/>
      <c r="AO32" s="37">
        <v>36.6</v>
      </c>
      <c r="AP32" s="136"/>
      <c r="AQ32" s="134">
        <f t="shared" si="4"/>
        <v>0</v>
      </c>
    </row>
    <row r="33" s="6" customFormat="1" ht="80" hidden="1" customHeight="1" spans="1:43">
      <c r="A33" s="37">
        <v>26</v>
      </c>
      <c r="B33" s="37" t="s">
        <v>42</v>
      </c>
      <c r="C33" s="37" t="s">
        <v>67</v>
      </c>
      <c r="D33" s="45" t="s">
        <v>68</v>
      </c>
      <c r="E33" s="37" t="s">
        <v>222</v>
      </c>
      <c r="F33" s="37" t="s">
        <v>223</v>
      </c>
      <c r="G33" s="45" t="s">
        <v>224</v>
      </c>
      <c r="H33" s="37" t="s">
        <v>48</v>
      </c>
      <c r="I33" s="60" t="s">
        <v>225</v>
      </c>
      <c r="J33" s="37">
        <v>250</v>
      </c>
      <c r="K33" s="37"/>
      <c r="L33" s="37">
        <v>250</v>
      </c>
      <c r="M33" s="43"/>
      <c r="N33" s="62" t="s">
        <v>226</v>
      </c>
      <c r="O33" s="37" t="s">
        <v>184</v>
      </c>
      <c r="P33" s="63">
        <v>634</v>
      </c>
      <c r="Q33" s="37" t="s">
        <v>53</v>
      </c>
      <c r="R33" s="37" t="s">
        <v>53</v>
      </c>
      <c r="S33" s="37" t="s">
        <v>53</v>
      </c>
      <c r="T33" s="37" t="s">
        <v>74</v>
      </c>
      <c r="U33" s="37" t="s">
        <v>227</v>
      </c>
      <c r="V33" s="37" t="s">
        <v>228</v>
      </c>
      <c r="W33" s="81" t="s">
        <v>229</v>
      </c>
      <c r="X33" s="37" t="s">
        <v>52</v>
      </c>
      <c r="Y33" s="108">
        <v>45658</v>
      </c>
      <c r="Z33" s="109">
        <v>45992</v>
      </c>
      <c r="AA33" s="37" t="s">
        <v>174</v>
      </c>
      <c r="AB33" s="113" t="s">
        <v>66</v>
      </c>
      <c r="AC33" s="43" t="s">
        <v>58</v>
      </c>
      <c r="AD33" s="110" t="s">
        <v>74</v>
      </c>
      <c r="AE33" s="111" t="s">
        <v>59</v>
      </c>
      <c r="AF33" s="44"/>
      <c r="AG33" s="37">
        <v>250</v>
      </c>
      <c r="AH33" s="37">
        <v>250</v>
      </c>
      <c r="AI33" s="37"/>
      <c r="AJ33" s="37">
        <v>250</v>
      </c>
      <c r="AK33" s="37"/>
      <c r="AL33" s="126"/>
      <c r="AM33" s="37">
        <f t="shared" si="5"/>
        <v>120</v>
      </c>
      <c r="AN33" s="37"/>
      <c r="AO33" s="37">
        <v>120</v>
      </c>
      <c r="AP33" s="136"/>
      <c r="AQ33" s="134">
        <f t="shared" si="4"/>
        <v>-130</v>
      </c>
    </row>
    <row r="34" s="6" customFormat="1" ht="91" hidden="1" customHeight="1" spans="1:43">
      <c r="A34" s="37">
        <v>27</v>
      </c>
      <c r="B34" s="37" t="s">
        <v>42</v>
      </c>
      <c r="C34" s="37" t="s">
        <v>67</v>
      </c>
      <c r="D34" s="45" t="s">
        <v>68</v>
      </c>
      <c r="E34" s="37" t="s">
        <v>230</v>
      </c>
      <c r="F34" s="37" t="s">
        <v>231</v>
      </c>
      <c r="G34" s="45" t="s">
        <v>232</v>
      </c>
      <c r="H34" s="37" t="s">
        <v>48</v>
      </c>
      <c r="I34" s="60" t="s">
        <v>233</v>
      </c>
      <c r="J34" s="37">
        <v>181.5</v>
      </c>
      <c r="K34" s="37">
        <v>181.5</v>
      </c>
      <c r="L34" s="37"/>
      <c r="M34" s="43"/>
      <c r="N34" s="62" t="s">
        <v>234</v>
      </c>
      <c r="O34" s="37" t="s">
        <v>184</v>
      </c>
      <c r="P34" s="63">
        <v>359</v>
      </c>
      <c r="Q34" s="37" t="s">
        <v>53</v>
      </c>
      <c r="R34" s="37" t="s">
        <v>53</v>
      </c>
      <c r="S34" s="37" t="s">
        <v>53</v>
      </c>
      <c r="T34" s="37" t="s">
        <v>74</v>
      </c>
      <c r="U34" s="37" t="s">
        <v>235</v>
      </c>
      <c r="V34" s="37" t="s">
        <v>236</v>
      </c>
      <c r="W34" s="81" t="s">
        <v>237</v>
      </c>
      <c r="X34" s="37" t="s">
        <v>52</v>
      </c>
      <c r="Y34" s="108">
        <v>45658</v>
      </c>
      <c r="Z34" s="109">
        <v>45992</v>
      </c>
      <c r="AA34" s="37" t="s">
        <v>174</v>
      </c>
      <c r="AB34" s="113"/>
      <c r="AC34" s="43" t="s">
        <v>58</v>
      </c>
      <c r="AD34" s="110" t="s">
        <v>74</v>
      </c>
      <c r="AE34" s="111" t="s">
        <v>59</v>
      </c>
      <c r="AF34" s="44"/>
      <c r="AG34" s="37"/>
      <c r="AH34" s="37">
        <v>181.5</v>
      </c>
      <c r="AI34" s="37">
        <v>181.5</v>
      </c>
      <c r="AJ34" s="37"/>
      <c r="AK34" s="37"/>
      <c r="AL34" s="126"/>
      <c r="AM34" s="37">
        <f t="shared" si="5"/>
        <v>90</v>
      </c>
      <c r="AN34" s="37">
        <v>90</v>
      </c>
      <c r="AO34" s="37"/>
      <c r="AP34" s="136"/>
      <c r="AQ34" s="134">
        <f t="shared" si="4"/>
        <v>-91.5</v>
      </c>
    </row>
    <row r="35" s="6" customFormat="1" ht="70" hidden="1" customHeight="1" spans="1:43">
      <c r="A35" s="37">
        <v>28</v>
      </c>
      <c r="B35" s="37" t="s">
        <v>42</v>
      </c>
      <c r="C35" s="37" t="s">
        <v>67</v>
      </c>
      <c r="D35" s="45" t="s">
        <v>68</v>
      </c>
      <c r="E35" s="37" t="s">
        <v>238</v>
      </c>
      <c r="F35" s="37" t="s">
        <v>231</v>
      </c>
      <c r="G35" s="45" t="s">
        <v>239</v>
      </c>
      <c r="H35" s="37" t="s">
        <v>48</v>
      </c>
      <c r="I35" s="60" t="s">
        <v>240</v>
      </c>
      <c r="J35" s="37">
        <v>141</v>
      </c>
      <c r="K35" s="37">
        <v>141</v>
      </c>
      <c r="L35" s="37"/>
      <c r="M35" s="43"/>
      <c r="N35" s="60" t="s">
        <v>241</v>
      </c>
      <c r="O35" s="37" t="s">
        <v>184</v>
      </c>
      <c r="P35" s="63">
        <v>2620</v>
      </c>
      <c r="Q35" s="37" t="s">
        <v>53</v>
      </c>
      <c r="R35" s="37" t="s">
        <v>53</v>
      </c>
      <c r="S35" s="37" t="s">
        <v>53</v>
      </c>
      <c r="T35" s="37" t="s">
        <v>74</v>
      </c>
      <c r="U35" s="37" t="s">
        <v>235</v>
      </c>
      <c r="V35" s="37" t="s">
        <v>236</v>
      </c>
      <c r="W35" s="81" t="s">
        <v>237</v>
      </c>
      <c r="X35" s="37" t="s">
        <v>52</v>
      </c>
      <c r="Y35" s="108">
        <v>45658</v>
      </c>
      <c r="Z35" s="109">
        <v>45992</v>
      </c>
      <c r="AA35" s="37" t="s">
        <v>174</v>
      </c>
      <c r="AB35" s="113"/>
      <c r="AC35" s="43" t="s">
        <v>58</v>
      </c>
      <c r="AD35" s="110" t="s">
        <v>74</v>
      </c>
      <c r="AE35" s="111" t="s">
        <v>59</v>
      </c>
      <c r="AF35" s="44"/>
      <c r="AG35" s="37"/>
      <c r="AH35" s="37">
        <v>141</v>
      </c>
      <c r="AI35" s="37">
        <v>141</v>
      </c>
      <c r="AJ35" s="37"/>
      <c r="AK35" s="37"/>
      <c r="AL35" s="126"/>
      <c r="AM35" s="37">
        <f t="shared" si="5"/>
        <v>70</v>
      </c>
      <c r="AN35" s="37">
        <v>70</v>
      </c>
      <c r="AO35" s="37"/>
      <c r="AP35" s="136"/>
      <c r="AQ35" s="134">
        <f t="shared" si="4"/>
        <v>-71</v>
      </c>
    </row>
    <row r="36" s="6" customFormat="1" ht="96" hidden="1" customHeight="1" spans="1:43">
      <c r="A36" s="37">
        <v>29</v>
      </c>
      <c r="B36" s="37" t="s">
        <v>42</v>
      </c>
      <c r="C36" s="37" t="s">
        <v>67</v>
      </c>
      <c r="D36" s="45" t="s">
        <v>68</v>
      </c>
      <c r="E36" s="37" t="s">
        <v>242</v>
      </c>
      <c r="F36" s="37" t="s">
        <v>243</v>
      </c>
      <c r="G36" s="45" t="s">
        <v>244</v>
      </c>
      <c r="H36" s="37" t="s">
        <v>48</v>
      </c>
      <c r="I36" s="60" t="s">
        <v>245</v>
      </c>
      <c r="J36" s="37">
        <v>100</v>
      </c>
      <c r="K36" s="37">
        <v>100</v>
      </c>
      <c r="L36" s="37"/>
      <c r="M36" s="43"/>
      <c r="N36" s="64" t="s">
        <v>246</v>
      </c>
      <c r="O36" s="37" t="s">
        <v>184</v>
      </c>
      <c r="P36" s="63">
        <v>2710</v>
      </c>
      <c r="Q36" s="37" t="s">
        <v>53</v>
      </c>
      <c r="R36" s="37" t="s">
        <v>53</v>
      </c>
      <c r="S36" s="37" t="s">
        <v>53</v>
      </c>
      <c r="T36" s="37" t="s">
        <v>74</v>
      </c>
      <c r="U36" s="37" t="s">
        <v>247</v>
      </c>
      <c r="V36" s="37" t="s">
        <v>248</v>
      </c>
      <c r="W36" s="81" t="s">
        <v>249</v>
      </c>
      <c r="X36" s="37" t="s">
        <v>52</v>
      </c>
      <c r="Y36" s="108">
        <v>45717</v>
      </c>
      <c r="Z36" s="109">
        <v>46022</v>
      </c>
      <c r="AA36" s="37" t="s">
        <v>174</v>
      </c>
      <c r="AB36" s="113"/>
      <c r="AC36" s="43" t="s">
        <v>58</v>
      </c>
      <c r="AD36" s="110" t="s">
        <v>74</v>
      </c>
      <c r="AE36" s="111" t="s">
        <v>59</v>
      </c>
      <c r="AF36" s="44"/>
      <c r="AG36" s="37"/>
      <c r="AH36" s="37">
        <v>100</v>
      </c>
      <c r="AI36" s="37">
        <v>100</v>
      </c>
      <c r="AJ36" s="37"/>
      <c r="AK36" s="37"/>
      <c r="AL36" s="126"/>
      <c r="AM36" s="37">
        <f t="shared" si="5"/>
        <v>50</v>
      </c>
      <c r="AN36" s="37">
        <v>50</v>
      </c>
      <c r="AO36" s="37"/>
      <c r="AP36" s="136"/>
      <c r="AQ36" s="134">
        <f t="shared" si="4"/>
        <v>-50</v>
      </c>
    </row>
    <row r="37" s="6" customFormat="1" ht="80" hidden="1" customHeight="1" spans="1:43">
      <c r="A37" s="37">
        <v>30</v>
      </c>
      <c r="B37" s="37" t="s">
        <v>42</v>
      </c>
      <c r="C37" s="37" t="s">
        <v>67</v>
      </c>
      <c r="D37" s="45" t="s">
        <v>68</v>
      </c>
      <c r="E37" s="37" t="s">
        <v>250</v>
      </c>
      <c r="F37" s="37" t="s">
        <v>243</v>
      </c>
      <c r="G37" s="45" t="s">
        <v>251</v>
      </c>
      <c r="H37" s="37" t="s">
        <v>48</v>
      </c>
      <c r="I37" s="60" t="s">
        <v>252</v>
      </c>
      <c r="J37" s="37">
        <v>160</v>
      </c>
      <c r="K37" s="37">
        <v>160</v>
      </c>
      <c r="L37" s="37"/>
      <c r="M37" s="43"/>
      <c r="N37" s="60" t="s">
        <v>253</v>
      </c>
      <c r="O37" s="37" t="s">
        <v>184</v>
      </c>
      <c r="P37" s="63">
        <v>265</v>
      </c>
      <c r="Q37" s="37" t="s">
        <v>53</v>
      </c>
      <c r="R37" s="37" t="s">
        <v>53</v>
      </c>
      <c r="S37" s="37" t="s">
        <v>53</v>
      </c>
      <c r="T37" s="37" t="s">
        <v>74</v>
      </c>
      <c r="U37" s="37" t="s">
        <v>247</v>
      </c>
      <c r="V37" s="37" t="s">
        <v>248</v>
      </c>
      <c r="W37" s="81" t="s">
        <v>249</v>
      </c>
      <c r="X37" s="37" t="s">
        <v>52</v>
      </c>
      <c r="Y37" s="108">
        <v>45717</v>
      </c>
      <c r="Z37" s="109">
        <v>46022</v>
      </c>
      <c r="AA37" s="37" t="s">
        <v>174</v>
      </c>
      <c r="AB37" s="113"/>
      <c r="AC37" s="43" t="s">
        <v>58</v>
      </c>
      <c r="AD37" s="110" t="s">
        <v>74</v>
      </c>
      <c r="AE37" s="111" t="s">
        <v>59</v>
      </c>
      <c r="AF37" s="44"/>
      <c r="AG37" s="37"/>
      <c r="AH37" s="37">
        <v>160</v>
      </c>
      <c r="AI37" s="37">
        <v>160</v>
      </c>
      <c r="AJ37" s="37"/>
      <c r="AK37" s="37"/>
      <c r="AL37" s="126"/>
      <c r="AM37" s="37">
        <f t="shared" si="5"/>
        <v>80</v>
      </c>
      <c r="AN37" s="37">
        <v>80</v>
      </c>
      <c r="AO37" s="37"/>
      <c r="AP37" s="136"/>
      <c r="AQ37" s="134">
        <f t="shared" si="4"/>
        <v>-80</v>
      </c>
    </row>
    <row r="38" s="6" customFormat="1" ht="84" hidden="1" customHeight="1" spans="1:43">
      <c r="A38" s="37">
        <v>31</v>
      </c>
      <c r="B38" s="37" t="s">
        <v>42</v>
      </c>
      <c r="C38" s="37" t="s">
        <v>67</v>
      </c>
      <c r="D38" s="45" t="s">
        <v>68</v>
      </c>
      <c r="E38" s="37" t="s">
        <v>254</v>
      </c>
      <c r="F38" s="37" t="s">
        <v>255</v>
      </c>
      <c r="G38" s="45" t="s">
        <v>256</v>
      </c>
      <c r="H38" s="37" t="s">
        <v>48</v>
      </c>
      <c r="I38" s="60" t="s">
        <v>257</v>
      </c>
      <c r="J38" s="37">
        <v>90</v>
      </c>
      <c r="K38" s="37"/>
      <c r="L38" s="37">
        <v>90</v>
      </c>
      <c r="M38" s="43"/>
      <c r="N38" s="62" t="s">
        <v>258</v>
      </c>
      <c r="O38" s="37" t="s">
        <v>259</v>
      </c>
      <c r="P38" s="63">
        <v>640</v>
      </c>
      <c r="Q38" s="37" t="s">
        <v>53</v>
      </c>
      <c r="R38" s="37" t="s">
        <v>53</v>
      </c>
      <c r="S38" s="37" t="s">
        <v>53</v>
      </c>
      <c r="T38" s="37" t="s">
        <v>74</v>
      </c>
      <c r="U38" s="37" t="s">
        <v>260</v>
      </c>
      <c r="V38" s="37" t="s">
        <v>261</v>
      </c>
      <c r="W38" s="81" t="s">
        <v>262</v>
      </c>
      <c r="X38" s="37" t="s">
        <v>52</v>
      </c>
      <c r="Y38" s="108">
        <v>45778</v>
      </c>
      <c r="Z38" s="109">
        <v>45992</v>
      </c>
      <c r="AA38" s="37" t="s">
        <v>174</v>
      </c>
      <c r="AB38" s="113"/>
      <c r="AC38" s="43" t="s">
        <v>58</v>
      </c>
      <c r="AD38" s="110" t="s">
        <v>74</v>
      </c>
      <c r="AE38" s="111" t="s">
        <v>59</v>
      </c>
      <c r="AF38" s="44"/>
      <c r="AG38" s="37"/>
      <c r="AH38" s="37">
        <v>90</v>
      </c>
      <c r="AI38" s="37"/>
      <c r="AJ38" s="37">
        <v>90</v>
      </c>
      <c r="AK38" s="37"/>
      <c r="AL38" s="126"/>
      <c r="AM38" s="37">
        <f t="shared" si="5"/>
        <v>45</v>
      </c>
      <c r="AN38" s="37"/>
      <c r="AO38" s="37">
        <v>45</v>
      </c>
      <c r="AP38" s="136"/>
      <c r="AQ38" s="134">
        <f t="shared" si="4"/>
        <v>-45</v>
      </c>
    </row>
    <row r="39" s="6" customFormat="1" ht="78" hidden="1" customHeight="1" spans="1:43">
      <c r="A39" s="37">
        <v>32</v>
      </c>
      <c r="B39" s="37" t="s">
        <v>42</v>
      </c>
      <c r="C39" s="37" t="s">
        <v>67</v>
      </c>
      <c r="D39" s="45" t="s">
        <v>68</v>
      </c>
      <c r="E39" s="37" t="s">
        <v>263</v>
      </c>
      <c r="F39" s="37" t="s">
        <v>264</v>
      </c>
      <c r="G39" s="45" t="s">
        <v>265</v>
      </c>
      <c r="H39" s="37" t="s">
        <v>48</v>
      </c>
      <c r="I39" s="60" t="s">
        <v>266</v>
      </c>
      <c r="J39" s="37">
        <v>240</v>
      </c>
      <c r="K39" s="37">
        <v>240</v>
      </c>
      <c r="L39" s="37"/>
      <c r="M39" s="43"/>
      <c r="N39" s="64" t="s">
        <v>267</v>
      </c>
      <c r="O39" s="37" t="s">
        <v>184</v>
      </c>
      <c r="P39" s="63">
        <v>573</v>
      </c>
      <c r="Q39" s="37" t="s">
        <v>53</v>
      </c>
      <c r="R39" s="37" t="s">
        <v>53</v>
      </c>
      <c r="S39" s="37" t="s">
        <v>53</v>
      </c>
      <c r="T39" s="37" t="s">
        <v>74</v>
      </c>
      <c r="U39" s="37" t="s">
        <v>268</v>
      </c>
      <c r="V39" s="37" t="s">
        <v>269</v>
      </c>
      <c r="W39" s="81">
        <v>15287886333</v>
      </c>
      <c r="X39" s="37" t="s">
        <v>52</v>
      </c>
      <c r="Y39" s="108">
        <v>45658</v>
      </c>
      <c r="Z39" s="109">
        <v>45992</v>
      </c>
      <c r="AA39" s="37" t="s">
        <v>174</v>
      </c>
      <c r="AB39" s="113"/>
      <c r="AC39" s="43" t="s">
        <v>58</v>
      </c>
      <c r="AD39" s="110" t="s">
        <v>74</v>
      </c>
      <c r="AE39" s="111" t="s">
        <v>59</v>
      </c>
      <c r="AF39" s="44"/>
      <c r="AG39" s="37"/>
      <c r="AH39" s="37">
        <v>240</v>
      </c>
      <c r="AI39" s="37">
        <v>240</v>
      </c>
      <c r="AJ39" s="37"/>
      <c r="AK39" s="37"/>
      <c r="AL39" s="126"/>
      <c r="AM39" s="37">
        <f t="shared" si="5"/>
        <v>120</v>
      </c>
      <c r="AN39" s="37">
        <v>120</v>
      </c>
      <c r="AO39" s="37"/>
      <c r="AP39" s="136"/>
      <c r="AQ39" s="134">
        <f t="shared" si="4"/>
        <v>-120</v>
      </c>
    </row>
    <row r="40" s="6" customFormat="1" ht="107" hidden="1" customHeight="1" spans="1:43">
      <c r="A40" s="37">
        <v>33</v>
      </c>
      <c r="B40" s="37" t="s">
        <v>42</v>
      </c>
      <c r="C40" s="37" t="s">
        <v>67</v>
      </c>
      <c r="D40" s="45" t="s">
        <v>68</v>
      </c>
      <c r="E40" s="37" t="s">
        <v>270</v>
      </c>
      <c r="F40" s="37" t="s">
        <v>264</v>
      </c>
      <c r="G40" s="45" t="s">
        <v>271</v>
      </c>
      <c r="H40" s="37" t="s">
        <v>48</v>
      </c>
      <c r="I40" s="60" t="s">
        <v>272</v>
      </c>
      <c r="J40" s="37">
        <v>412.2</v>
      </c>
      <c r="K40" s="37">
        <v>412.2</v>
      </c>
      <c r="L40" s="37"/>
      <c r="M40" s="43"/>
      <c r="N40" s="60" t="s">
        <v>273</v>
      </c>
      <c r="O40" s="37" t="s">
        <v>274</v>
      </c>
      <c r="P40" s="63">
        <v>1153</v>
      </c>
      <c r="Q40" s="37" t="s">
        <v>53</v>
      </c>
      <c r="R40" s="37" t="s">
        <v>53</v>
      </c>
      <c r="S40" s="37" t="s">
        <v>53</v>
      </c>
      <c r="T40" s="37" t="s">
        <v>74</v>
      </c>
      <c r="U40" s="37" t="s">
        <v>268</v>
      </c>
      <c r="V40" s="37" t="s">
        <v>269</v>
      </c>
      <c r="W40" s="81">
        <v>15287886333</v>
      </c>
      <c r="X40" s="37" t="s">
        <v>52</v>
      </c>
      <c r="Y40" s="108">
        <v>45658</v>
      </c>
      <c r="Z40" s="109">
        <v>45992</v>
      </c>
      <c r="AA40" s="37" t="s">
        <v>174</v>
      </c>
      <c r="AB40" s="113"/>
      <c r="AC40" s="43" t="s">
        <v>58</v>
      </c>
      <c r="AD40" s="110" t="s">
        <v>74</v>
      </c>
      <c r="AE40" s="111" t="s">
        <v>59</v>
      </c>
      <c r="AF40" s="44"/>
      <c r="AG40" s="37"/>
      <c r="AH40" s="37">
        <v>412.2</v>
      </c>
      <c r="AI40" s="37">
        <v>412.2</v>
      </c>
      <c r="AJ40" s="37"/>
      <c r="AK40" s="37"/>
      <c r="AL40" s="126"/>
      <c r="AM40" s="37">
        <f t="shared" si="5"/>
        <v>150</v>
      </c>
      <c r="AN40" s="37">
        <v>150</v>
      </c>
      <c r="AO40" s="37"/>
      <c r="AP40" s="136"/>
      <c r="AQ40" s="134">
        <f t="shared" si="4"/>
        <v>-262.2</v>
      </c>
    </row>
    <row r="41" s="6" customFormat="1" ht="97" hidden="1" customHeight="1" spans="1:43">
      <c r="A41" s="37">
        <v>34</v>
      </c>
      <c r="B41" s="37" t="s">
        <v>42</v>
      </c>
      <c r="C41" s="37" t="s">
        <v>67</v>
      </c>
      <c r="D41" s="45" t="s">
        <v>68</v>
      </c>
      <c r="E41" s="37" t="s">
        <v>275</v>
      </c>
      <c r="F41" s="37" t="s">
        <v>276</v>
      </c>
      <c r="G41" s="45" t="s">
        <v>277</v>
      </c>
      <c r="H41" s="37" t="s">
        <v>48</v>
      </c>
      <c r="I41" s="60" t="s">
        <v>278</v>
      </c>
      <c r="J41" s="37">
        <v>270</v>
      </c>
      <c r="K41" s="37">
        <v>270</v>
      </c>
      <c r="L41" s="37"/>
      <c r="M41" s="43"/>
      <c r="N41" s="62" t="s">
        <v>279</v>
      </c>
      <c r="O41" s="37" t="s">
        <v>280</v>
      </c>
      <c r="P41" s="63">
        <v>860</v>
      </c>
      <c r="Q41" s="37" t="s">
        <v>53</v>
      </c>
      <c r="R41" s="37" t="s">
        <v>53</v>
      </c>
      <c r="S41" s="37" t="s">
        <v>53</v>
      </c>
      <c r="T41" s="37" t="s">
        <v>74</v>
      </c>
      <c r="U41" s="37" t="s">
        <v>281</v>
      </c>
      <c r="V41" s="37" t="s">
        <v>282</v>
      </c>
      <c r="W41" s="81" t="s">
        <v>283</v>
      </c>
      <c r="X41" s="37" t="s">
        <v>52</v>
      </c>
      <c r="Y41" s="108">
        <v>45658</v>
      </c>
      <c r="Z41" s="109">
        <v>45992</v>
      </c>
      <c r="AA41" s="37" t="s">
        <v>174</v>
      </c>
      <c r="AB41" s="113"/>
      <c r="AC41" s="43" t="s">
        <v>58</v>
      </c>
      <c r="AD41" s="110" t="s">
        <v>74</v>
      </c>
      <c r="AE41" s="111" t="s">
        <v>59</v>
      </c>
      <c r="AF41" s="44"/>
      <c r="AG41" s="37"/>
      <c r="AH41" s="37">
        <v>270</v>
      </c>
      <c r="AI41" s="37">
        <v>270</v>
      </c>
      <c r="AJ41" s="37"/>
      <c r="AK41" s="37"/>
      <c r="AL41" s="126"/>
      <c r="AM41" s="37">
        <f t="shared" si="5"/>
        <v>120</v>
      </c>
      <c r="AN41" s="37">
        <v>120</v>
      </c>
      <c r="AO41" s="37"/>
      <c r="AP41" s="136"/>
      <c r="AQ41" s="134">
        <f t="shared" si="4"/>
        <v>-150</v>
      </c>
    </row>
    <row r="42" s="6" customFormat="1" ht="116" hidden="1" customHeight="1" spans="1:43">
      <c r="A42" s="37">
        <v>35</v>
      </c>
      <c r="B42" s="37" t="s">
        <v>42</v>
      </c>
      <c r="C42" s="37" t="s">
        <v>67</v>
      </c>
      <c r="D42" s="45" t="s">
        <v>68</v>
      </c>
      <c r="E42" s="37" t="s">
        <v>284</v>
      </c>
      <c r="F42" s="37" t="s">
        <v>276</v>
      </c>
      <c r="G42" s="45" t="s">
        <v>285</v>
      </c>
      <c r="H42" s="37" t="s">
        <v>48</v>
      </c>
      <c r="I42" s="60" t="s">
        <v>286</v>
      </c>
      <c r="J42" s="37">
        <v>160</v>
      </c>
      <c r="K42" s="37">
        <v>160</v>
      </c>
      <c r="L42" s="37"/>
      <c r="M42" s="43"/>
      <c r="N42" s="64" t="s">
        <v>287</v>
      </c>
      <c r="O42" s="37" t="s">
        <v>288</v>
      </c>
      <c r="P42" s="63">
        <v>810</v>
      </c>
      <c r="Q42" s="37" t="s">
        <v>53</v>
      </c>
      <c r="R42" s="37" t="s">
        <v>53</v>
      </c>
      <c r="S42" s="37" t="s">
        <v>53</v>
      </c>
      <c r="T42" s="37" t="s">
        <v>74</v>
      </c>
      <c r="U42" s="37" t="s">
        <v>281</v>
      </c>
      <c r="V42" s="37" t="s">
        <v>282</v>
      </c>
      <c r="W42" s="81">
        <v>13769765966</v>
      </c>
      <c r="X42" s="37" t="s">
        <v>52</v>
      </c>
      <c r="Y42" s="108">
        <v>45689</v>
      </c>
      <c r="Z42" s="109">
        <v>45992</v>
      </c>
      <c r="AA42" s="37" t="s">
        <v>174</v>
      </c>
      <c r="AB42" s="113"/>
      <c r="AC42" s="43" t="s">
        <v>58</v>
      </c>
      <c r="AD42" s="110" t="s">
        <v>74</v>
      </c>
      <c r="AE42" s="111" t="s">
        <v>59</v>
      </c>
      <c r="AF42" s="44"/>
      <c r="AG42" s="37"/>
      <c r="AH42" s="37">
        <v>160</v>
      </c>
      <c r="AI42" s="37">
        <v>160</v>
      </c>
      <c r="AJ42" s="37"/>
      <c r="AK42" s="37"/>
      <c r="AL42" s="126"/>
      <c r="AM42" s="37">
        <f t="shared" si="5"/>
        <v>80</v>
      </c>
      <c r="AN42" s="37">
        <v>80</v>
      </c>
      <c r="AO42" s="37"/>
      <c r="AP42" s="136"/>
      <c r="AQ42" s="134">
        <f t="shared" si="4"/>
        <v>-80</v>
      </c>
    </row>
    <row r="43" s="6" customFormat="1" ht="101" hidden="1" customHeight="1" spans="1:43">
      <c r="A43" s="37">
        <v>36</v>
      </c>
      <c r="B43" s="37" t="s">
        <v>42</v>
      </c>
      <c r="C43" s="37" t="s">
        <v>67</v>
      </c>
      <c r="D43" s="45" t="s">
        <v>68</v>
      </c>
      <c r="E43" s="37" t="s">
        <v>289</v>
      </c>
      <c r="F43" s="37" t="s">
        <v>276</v>
      </c>
      <c r="G43" s="45" t="s">
        <v>290</v>
      </c>
      <c r="H43" s="37" t="s">
        <v>48</v>
      </c>
      <c r="I43" s="60" t="s">
        <v>291</v>
      </c>
      <c r="J43" s="37">
        <v>300</v>
      </c>
      <c r="K43" s="37">
        <v>300</v>
      </c>
      <c r="L43" s="37"/>
      <c r="M43" s="43"/>
      <c r="N43" s="62" t="s">
        <v>292</v>
      </c>
      <c r="O43" s="37" t="s">
        <v>280</v>
      </c>
      <c r="P43" s="63">
        <v>830</v>
      </c>
      <c r="Q43" s="37" t="s">
        <v>53</v>
      </c>
      <c r="R43" s="37" t="s">
        <v>53</v>
      </c>
      <c r="S43" s="37" t="s">
        <v>53</v>
      </c>
      <c r="T43" s="37" t="s">
        <v>74</v>
      </c>
      <c r="U43" s="37" t="s">
        <v>281</v>
      </c>
      <c r="V43" s="37" t="s">
        <v>282</v>
      </c>
      <c r="W43" s="81" t="s">
        <v>283</v>
      </c>
      <c r="X43" s="37" t="s">
        <v>52</v>
      </c>
      <c r="Y43" s="108">
        <v>45658</v>
      </c>
      <c r="Z43" s="109">
        <v>45992</v>
      </c>
      <c r="AA43" s="37" t="s">
        <v>174</v>
      </c>
      <c r="AB43" s="113"/>
      <c r="AC43" s="43" t="s">
        <v>58</v>
      </c>
      <c r="AD43" s="110" t="s">
        <v>74</v>
      </c>
      <c r="AE43" s="111" t="s">
        <v>59</v>
      </c>
      <c r="AF43" s="44"/>
      <c r="AG43" s="37"/>
      <c r="AH43" s="37">
        <v>300</v>
      </c>
      <c r="AI43" s="37">
        <v>300</v>
      </c>
      <c r="AJ43" s="37"/>
      <c r="AK43" s="37"/>
      <c r="AL43" s="126"/>
      <c r="AM43" s="37">
        <f t="shared" si="5"/>
        <v>140</v>
      </c>
      <c r="AN43" s="37">
        <v>140</v>
      </c>
      <c r="AO43" s="37"/>
      <c r="AP43" s="136"/>
      <c r="AQ43" s="134">
        <f t="shared" si="4"/>
        <v>-160</v>
      </c>
    </row>
    <row r="44" s="6" customFormat="1" ht="125" hidden="1" customHeight="1" spans="1:43">
      <c r="A44" s="37">
        <v>37</v>
      </c>
      <c r="B44" s="37" t="s">
        <v>42</v>
      </c>
      <c r="C44" s="37" t="s">
        <v>67</v>
      </c>
      <c r="D44" s="45" t="s">
        <v>68</v>
      </c>
      <c r="E44" s="37" t="s">
        <v>293</v>
      </c>
      <c r="F44" s="37" t="s">
        <v>294</v>
      </c>
      <c r="G44" s="45" t="s">
        <v>295</v>
      </c>
      <c r="H44" s="37" t="s">
        <v>48</v>
      </c>
      <c r="I44" s="60" t="s">
        <v>296</v>
      </c>
      <c r="J44" s="37">
        <v>483.39</v>
      </c>
      <c r="K44" s="37">
        <v>483.39</v>
      </c>
      <c r="L44" s="37"/>
      <c r="M44" s="43"/>
      <c r="N44" s="60" t="s">
        <v>297</v>
      </c>
      <c r="O44" s="37" t="s">
        <v>298</v>
      </c>
      <c r="P44" s="63">
        <v>476</v>
      </c>
      <c r="Q44" s="37" t="s">
        <v>53</v>
      </c>
      <c r="R44" s="37" t="s">
        <v>53</v>
      </c>
      <c r="S44" s="37" t="s">
        <v>53</v>
      </c>
      <c r="T44" s="37" t="s">
        <v>74</v>
      </c>
      <c r="U44" s="37" t="s">
        <v>299</v>
      </c>
      <c r="V44" s="37" t="s">
        <v>300</v>
      </c>
      <c r="W44" s="81" t="s">
        <v>301</v>
      </c>
      <c r="X44" s="37" t="s">
        <v>52</v>
      </c>
      <c r="Y44" s="108">
        <v>45689</v>
      </c>
      <c r="Z44" s="109">
        <v>45992</v>
      </c>
      <c r="AA44" s="37" t="s">
        <v>174</v>
      </c>
      <c r="AB44" s="113"/>
      <c r="AC44" s="43" t="s">
        <v>58</v>
      </c>
      <c r="AD44" s="110" t="s">
        <v>74</v>
      </c>
      <c r="AE44" s="111" t="s">
        <v>59</v>
      </c>
      <c r="AF44" s="44"/>
      <c r="AG44" s="37"/>
      <c r="AH44" s="37">
        <v>483.39</v>
      </c>
      <c r="AI44" s="37">
        <v>483.39</v>
      </c>
      <c r="AJ44" s="37"/>
      <c r="AK44" s="37"/>
      <c r="AL44" s="126"/>
      <c r="AM44" s="37">
        <f t="shared" si="5"/>
        <v>180</v>
      </c>
      <c r="AN44" s="37">
        <v>180</v>
      </c>
      <c r="AO44" s="37"/>
      <c r="AP44" s="136"/>
      <c r="AQ44" s="134">
        <f t="shared" si="4"/>
        <v>-303.39</v>
      </c>
    </row>
    <row r="45" s="6" customFormat="1" ht="78" hidden="1" customHeight="1" spans="1:43">
      <c r="A45" s="37">
        <v>38</v>
      </c>
      <c r="B45" s="37" t="s">
        <v>42</v>
      </c>
      <c r="C45" s="37" t="s">
        <v>67</v>
      </c>
      <c r="D45" s="45" t="s">
        <v>68</v>
      </c>
      <c r="E45" s="37" t="s">
        <v>302</v>
      </c>
      <c r="F45" s="37" t="s">
        <v>294</v>
      </c>
      <c r="G45" s="45" t="s">
        <v>295</v>
      </c>
      <c r="H45" s="37" t="s">
        <v>48</v>
      </c>
      <c r="I45" s="60" t="s">
        <v>303</v>
      </c>
      <c r="J45" s="37">
        <v>260</v>
      </c>
      <c r="K45" s="37">
        <v>260</v>
      </c>
      <c r="L45" s="37"/>
      <c r="M45" s="43"/>
      <c r="N45" s="62" t="s">
        <v>304</v>
      </c>
      <c r="O45" s="37" t="s">
        <v>184</v>
      </c>
      <c r="P45" s="63">
        <v>428</v>
      </c>
      <c r="Q45" s="37" t="s">
        <v>53</v>
      </c>
      <c r="R45" s="37" t="s">
        <v>53</v>
      </c>
      <c r="S45" s="37" t="s">
        <v>53</v>
      </c>
      <c r="T45" s="37" t="s">
        <v>74</v>
      </c>
      <c r="U45" s="37" t="s">
        <v>299</v>
      </c>
      <c r="V45" s="37" t="s">
        <v>300</v>
      </c>
      <c r="W45" s="81" t="s">
        <v>301</v>
      </c>
      <c r="X45" s="37" t="s">
        <v>52</v>
      </c>
      <c r="Y45" s="108">
        <v>45689</v>
      </c>
      <c r="Z45" s="109">
        <v>45992</v>
      </c>
      <c r="AA45" s="37" t="s">
        <v>174</v>
      </c>
      <c r="AB45" s="113"/>
      <c r="AC45" s="43" t="s">
        <v>58</v>
      </c>
      <c r="AD45" s="110" t="s">
        <v>74</v>
      </c>
      <c r="AE45" s="111" t="s">
        <v>59</v>
      </c>
      <c r="AF45" s="44"/>
      <c r="AG45" s="37"/>
      <c r="AH45" s="37">
        <v>260</v>
      </c>
      <c r="AI45" s="37">
        <v>260</v>
      </c>
      <c r="AJ45" s="37"/>
      <c r="AK45" s="37"/>
      <c r="AL45" s="126"/>
      <c r="AM45" s="37">
        <f t="shared" si="5"/>
        <v>110</v>
      </c>
      <c r="AN45" s="37">
        <v>110</v>
      </c>
      <c r="AO45" s="37"/>
      <c r="AP45" s="136"/>
      <c r="AQ45" s="134">
        <f t="shared" si="4"/>
        <v>-150</v>
      </c>
    </row>
    <row r="46" s="6" customFormat="1" ht="132" hidden="1" customHeight="1" spans="1:43">
      <c r="A46" s="37">
        <v>39</v>
      </c>
      <c r="B46" s="37" t="s">
        <v>42</v>
      </c>
      <c r="C46" s="37" t="s">
        <v>67</v>
      </c>
      <c r="D46" s="45" t="s">
        <v>68</v>
      </c>
      <c r="E46" s="37" t="s">
        <v>305</v>
      </c>
      <c r="F46" s="37" t="s">
        <v>125</v>
      </c>
      <c r="G46" s="45" t="s">
        <v>306</v>
      </c>
      <c r="H46" s="37" t="s">
        <v>48</v>
      </c>
      <c r="I46" s="60" t="s">
        <v>307</v>
      </c>
      <c r="J46" s="37">
        <v>377.65</v>
      </c>
      <c r="K46" s="37">
        <v>377.65</v>
      </c>
      <c r="L46" s="37"/>
      <c r="M46" s="43"/>
      <c r="N46" s="60" t="s">
        <v>308</v>
      </c>
      <c r="O46" s="37" t="s">
        <v>309</v>
      </c>
      <c r="P46" s="63">
        <v>394</v>
      </c>
      <c r="Q46" s="37" t="s">
        <v>53</v>
      </c>
      <c r="R46" s="37" t="s">
        <v>53</v>
      </c>
      <c r="S46" s="37" t="s">
        <v>53</v>
      </c>
      <c r="T46" s="37" t="s">
        <v>74</v>
      </c>
      <c r="U46" s="37" t="s">
        <v>310</v>
      </c>
      <c r="V46" s="37" t="s">
        <v>311</v>
      </c>
      <c r="W46" s="81">
        <v>13987465418</v>
      </c>
      <c r="X46" s="37" t="s">
        <v>52</v>
      </c>
      <c r="Y46" s="108">
        <v>45870</v>
      </c>
      <c r="Z46" s="109">
        <v>45962</v>
      </c>
      <c r="AA46" s="37" t="s">
        <v>174</v>
      </c>
      <c r="AB46" s="113"/>
      <c r="AC46" s="43" t="s">
        <v>58</v>
      </c>
      <c r="AD46" s="110" t="s">
        <v>74</v>
      </c>
      <c r="AE46" s="111" t="s">
        <v>59</v>
      </c>
      <c r="AF46" s="44"/>
      <c r="AG46" s="37"/>
      <c r="AH46" s="37">
        <v>377.65</v>
      </c>
      <c r="AI46" s="37">
        <v>377.65</v>
      </c>
      <c r="AJ46" s="37"/>
      <c r="AK46" s="37"/>
      <c r="AL46" s="126"/>
      <c r="AM46" s="37">
        <f t="shared" si="5"/>
        <v>160</v>
      </c>
      <c r="AN46" s="37">
        <v>160</v>
      </c>
      <c r="AO46" s="37"/>
      <c r="AP46" s="136"/>
      <c r="AQ46" s="134">
        <f t="shared" si="4"/>
        <v>-217.65</v>
      </c>
    </row>
    <row r="47" s="6" customFormat="1" ht="214" hidden="1" customHeight="1" spans="1:43">
      <c r="A47" s="37">
        <v>40</v>
      </c>
      <c r="B47" s="37" t="s">
        <v>42</v>
      </c>
      <c r="C47" s="37" t="s">
        <v>67</v>
      </c>
      <c r="D47" s="45" t="s">
        <v>68</v>
      </c>
      <c r="E47" s="37" t="s">
        <v>312</v>
      </c>
      <c r="F47" s="37" t="s">
        <v>231</v>
      </c>
      <c r="G47" s="45" t="s">
        <v>313</v>
      </c>
      <c r="H47" s="37" t="s">
        <v>48</v>
      </c>
      <c r="I47" s="62" t="s">
        <v>314</v>
      </c>
      <c r="J47" s="37">
        <v>281.35</v>
      </c>
      <c r="K47" s="37">
        <v>281.35</v>
      </c>
      <c r="L47" s="37"/>
      <c r="M47" s="43"/>
      <c r="N47" s="60" t="s">
        <v>315</v>
      </c>
      <c r="O47" s="37" t="s">
        <v>184</v>
      </c>
      <c r="P47" s="63">
        <v>260</v>
      </c>
      <c r="Q47" s="37" t="s">
        <v>53</v>
      </c>
      <c r="R47" s="37" t="s">
        <v>53</v>
      </c>
      <c r="S47" s="37" t="s">
        <v>53</v>
      </c>
      <c r="T47" s="37" t="s">
        <v>74</v>
      </c>
      <c r="U47" s="37" t="s">
        <v>235</v>
      </c>
      <c r="V47" s="37" t="s">
        <v>236</v>
      </c>
      <c r="W47" s="81" t="s">
        <v>237</v>
      </c>
      <c r="X47" s="37" t="s">
        <v>52</v>
      </c>
      <c r="Y47" s="108">
        <v>45658</v>
      </c>
      <c r="Z47" s="109">
        <v>45992</v>
      </c>
      <c r="AA47" s="37" t="s">
        <v>174</v>
      </c>
      <c r="AB47" s="113"/>
      <c r="AC47" s="43" t="s">
        <v>58</v>
      </c>
      <c r="AD47" s="110" t="s">
        <v>74</v>
      </c>
      <c r="AE47" s="111" t="s">
        <v>59</v>
      </c>
      <c r="AF47" s="44"/>
      <c r="AG47" s="37"/>
      <c r="AH47" s="45">
        <v>281.35</v>
      </c>
      <c r="AI47" s="45">
        <v>281.35</v>
      </c>
      <c r="AJ47" s="45"/>
      <c r="AK47" s="45"/>
      <c r="AL47" s="126"/>
      <c r="AM47" s="37">
        <f t="shared" si="5"/>
        <v>130</v>
      </c>
      <c r="AN47" s="37">
        <v>130</v>
      </c>
      <c r="AO47" s="37"/>
      <c r="AP47" s="136"/>
      <c r="AQ47" s="134">
        <f t="shared" si="4"/>
        <v>-151.35</v>
      </c>
    </row>
    <row r="48" s="5" customFormat="1" ht="134" hidden="1" customHeight="1" spans="1:43">
      <c r="A48" s="37">
        <v>41</v>
      </c>
      <c r="B48" s="37" t="s">
        <v>42</v>
      </c>
      <c r="C48" s="37" t="s">
        <v>67</v>
      </c>
      <c r="D48" s="37" t="s">
        <v>134</v>
      </c>
      <c r="E48" s="37" t="s">
        <v>316</v>
      </c>
      <c r="F48" s="37" t="s">
        <v>46</v>
      </c>
      <c r="G48" s="37" t="s">
        <v>46</v>
      </c>
      <c r="H48" s="37" t="s">
        <v>48</v>
      </c>
      <c r="I48" s="62" t="s">
        <v>317</v>
      </c>
      <c r="J48" s="37">
        <v>407</v>
      </c>
      <c r="K48" s="37">
        <v>407</v>
      </c>
      <c r="L48" s="37"/>
      <c r="M48" s="37"/>
      <c r="N48" s="60" t="s">
        <v>318</v>
      </c>
      <c r="O48" s="60" t="s">
        <v>319</v>
      </c>
      <c r="P48" s="65">
        <v>2771</v>
      </c>
      <c r="Q48" s="37" t="s">
        <v>52</v>
      </c>
      <c r="R48" s="37" t="s">
        <v>53</v>
      </c>
      <c r="S48" s="37" t="s">
        <v>53</v>
      </c>
      <c r="T48" s="37" t="s">
        <v>74</v>
      </c>
      <c r="U48" s="37" t="s">
        <v>46</v>
      </c>
      <c r="V48" s="37" t="s">
        <v>320</v>
      </c>
      <c r="W48" s="81" t="s">
        <v>321</v>
      </c>
      <c r="X48" s="37" t="s">
        <v>52</v>
      </c>
      <c r="Y48" s="108">
        <v>45627</v>
      </c>
      <c r="Z48" s="109">
        <v>45991</v>
      </c>
      <c r="AA48" s="112"/>
      <c r="AB48" s="102" t="s">
        <v>57</v>
      </c>
      <c r="AC48" s="43" t="s">
        <v>58</v>
      </c>
      <c r="AD48" s="110" t="s">
        <v>74</v>
      </c>
      <c r="AE48" s="111" t="s">
        <v>59</v>
      </c>
      <c r="AF48" s="44">
        <v>1500</v>
      </c>
      <c r="AG48" s="37"/>
      <c r="AH48" s="37">
        <v>5000</v>
      </c>
      <c r="AI48" s="37">
        <v>5000</v>
      </c>
      <c r="AJ48" s="37"/>
      <c r="AK48" s="37"/>
      <c r="AL48" s="125" t="s">
        <v>155</v>
      </c>
      <c r="AM48" s="37">
        <f t="shared" si="5"/>
        <v>407</v>
      </c>
      <c r="AN48" s="37">
        <v>407</v>
      </c>
      <c r="AO48" s="37"/>
      <c r="AP48" s="136"/>
      <c r="AQ48" s="134">
        <f t="shared" si="4"/>
        <v>-4593</v>
      </c>
    </row>
    <row r="49" s="5" customFormat="1" ht="201" hidden="1" customHeight="1" spans="1:43">
      <c r="A49" s="37">
        <v>42</v>
      </c>
      <c r="B49" s="37" t="s">
        <v>42</v>
      </c>
      <c r="C49" s="37" t="s">
        <v>67</v>
      </c>
      <c r="D49" s="37" t="s">
        <v>68</v>
      </c>
      <c r="E49" s="37" t="s">
        <v>322</v>
      </c>
      <c r="F49" s="37" t="s">
        <v>125</v>
      </c>
      <c r="G49" s="37" t="s">
        <v>323</v>
      </c>
      <c r="H49" s="37" t="s">
        <v>48</v>
      </c>
      <c r="I49" s="60" t="s">
        <v>324</v>
      </c>
      <c r="J49" s="37">
        <v>830</v>
      </c>
      <c r="K49" s="37">
        <v>580</v>
      </c>
      <c r="L49" s="37">
        <v>250</v>
      </c>
      <c r="M49" s="37"/>
      <c r="N49" s="62" t="s">
        <v>325</v>
      </c>
      <c r="O49" s="60" t="s">
        <v>184</v>
      </c>
      <c r="P49" s="37">
        <v>5693</v>
      </c>
      <c r="Q49" s="37" t="s">
        <v>53</v>
      </c>
      <c r="R49" s="37" t="s">
        <v>53</v>
      </c>
      <c r="S49" s="37" t="s">
        <v>53</v>
      </c>
      <c r="T49" s="37" t="s">
        <v>74</v>
      </c>
      <c r="U49" s="37" t="s">
        <v>310</v>
      </c>
      <c r="V49" s="37" t="s">
        <v>311</v>
      </c>
      <c r="W49" s="81">
        <v>13987465418</v>
      </c>
      <c r="X49" s="37" t="s">
        <v>52</v>
      </c>
      <c r="Y49" s="108">
        <v>45726</v>
      </c>
      <c r="Z49" s="109">
        <v>45931</v>
      </c>
      <c r="AA49" s="112"/>
      <c r="AB49" s="102"/>
      <c r="AC49" s="43" t="s">
        <v>58</v>
      </c>
      <c r="AD49" s="110" t="s">
        <v>74</v>
      </c>
      <c r="AE49" s="111" t="s">
        <v>59</v>
      </c>
      <c r="AF49" s="44"/>
      <c r="AG49" s="37"/>
      <c r="AH49" s="37">
        <f t="shared" ref="AH49:AH81" si="7">AI49+AJ49+AK49</f>
        <v>410</v>
      </c>
      <c r="AI49" s="37">
        <v>160</v>
      </c>
      <c r="AJ49" s="37">
        <v>250</v>
      </c>
      <c r="AK49" s="37"/>
      <c r="AM49" s="37">
        <f t="shared" si="5"/>
        <v>410</v>
      </c>
      <c r="AN49" s="37">
        <v>160</v>
      </c>
      <c r="AO49" s="37">
        <v>250</v>
      </c>
      <c r="AP49" s="136"/>
      <c r="AQ49" s="134">
        <f t="shared" si="4"/>
        <v>0</v>
      </c>
    </row>
    <row r="50" s="5" customFormat="1" ht="113" hidden="1" customHeight="1" spans="1:43">
      <c r="A50" s="37">
        <v>43</v>
      </c>
      <c r="B50" s="37" t="s">
        <v>42</v>
      </c>
      <c r="C50" s="37" t="s">
        <v>67</v>
      </c>
      <c r="D50" s="37" t="s">
        <v>134</v>
      </c>
      <c r="E50" s="37" t="s">
        <v>326</v>
      </c>
      <c r="F50" s="37" t="s">
        <v>125</v>
      </c>
      <c r="G50" s="37" t="s">
        <v>327</v>
      </c>
      <c r="H50" s="37" t="s">
        <v>48</v>
      </c>
      <c r="I50" s="60" t="s">
        <v>328</v>
      </c>
      <c r="J50" s="37">
        <v>60</v>
      </c>
      <c r="K50" s="37"/>
      <c r="L50" s="37">
        <v>60</v>
      </c>
      <c r="M50" s="37"/>
      <c r="N50" s="64" t="s">
        <v>329</v>
      </c>
      <c r="O50" s="60" t="s">
        <v>330</v>
      </c>
      <c r="P50" s="37">
        <v>10</v>
      </c>
      <c r="Q50" s="37" t="s">
        <v>53</v>
      </c>
      <c r="R50" s="37" t="s">
        <v>53</v>
      </c>
      <c r="S50" s="37" t="s">
        <v>53</v>
      </c>
      <c r="T50" s="37" t="s">
        <v>74</v>
      </c>
      <c r="U50" s="37" t="s">
        <v>310</v>
      </c>
      <c r="V50" s="37" t="s">
        <v>311</v>
      </c>
      <c r="W50" s="81">
        <v>13987465418</v>
      </c>
      <c r="X50" s="37" t="s">
        <v>52</v>
      </c>
      <c r="Y50" s="108">
        <v>45698</v>
      </c>
      <c r="Z50" s="109">
        <v>45992</v>
      </c>
      <c r="AA50" s="112"/>
      <c r="AB50" s="102"/>
      <c r="AC50" s="43" t="s">
        <v>58</v>
      </c>
      <c r="AD50" s="110" t="s">
        <v>74</v>
      </c>
      <c r="AE50" s="111" t="s">
        <v>59</v>
      </c>
      <c r="AF50" s="44"/>
      <c r="AG50" s="37"/>
      <c r="AH50" s="37">
        <f t="shared" si="7"/>
        <v>60</v>
      </c>
      <c r="AI50" s="37"/>
      <c r="AJ50" s="37">
        <v>60</v>
      </c>
      <c r="AK50" s="37"/>
      <c r="AM50" s="37">
        <f t="shared" si="5"/>
        <v>60</v>
      </c>
      <c r="AN50" s="37"/>
      <c r="AO50" s="37">
        <v>60</v>
      </c>
      <c r="AP50" s="136"/>
      <c r="AQ50" s="134">
        <f t="shared" si="4"/>
        <v>0</v>
      </c>
    </row>
    <row r="51" s="5" customFormat="1" ht="136" hidden="1" customHeight="1" spans="1:43">
      <c r="A51" s="37">
        <v>44</v>
      </c>
      <c r="B51" s="37" t="s">
        <v>42</v>
      </c>
      <c r="C51" s="37" t="s">
        <v>67</v>
      </c>
      <c r="D51" s="37" t="s">
        <v>68</v>
      </c>
      <c r="E51" s="37" t="s">
        <v>331</v>
      </c>
      <c r="F51" s="37" t="s">
        <v>125</v>
      </c>
      <c r="G51" s="37" t="s">
        <v>332</v>
      </c>
      <c r="H51" s="37" t="s">
        <v>48</v>
      </c>
      <c r="I51" s="60" t="s">
        <v>333</v>
      </c>
      <c r="J51" s="37">
        <v>80</v>
      </c>
      <c r="K51" s="37"/>
      <c r="L51" s="37">
        <v>80</v>
      </c>
      <c r="M51" s="37"/>
      <c r="N51" s="68" t="s">
        <v>334</v>
      </c>
      <c r="O51" s="60" t="s">
        <v>335</v>
      </c>
      <c r="P51" s="37">
        <v>15</v>
      </c>
      <c r="Q51" s="37" t="s">
        <v>53</v>
      </c>
      <c r="R51" s="37" t="s">
        <v>53</v>
      </c>
      <c r="S51" s="37" t="s">
        <v>53</v>
      </c>
      <c r="T51" s="37" t="s">
        <v>74</v>
      </c>
      <c r="U51" s="37" t="s">
        <v>310</v>
      </c>
      <c r="V51" s="37" t="s">
        <v>311</v>
      </c>
      <c r="W51" s="81">
        <v>13987465418</v>
      </c>
      <c r="X51" s="37" t="s">
        <v>52</v>
      </c>
      <c r="Y51" s="108">
        <v>45658</v>
      </c>
      <c r="Z51" s="109">
        <v>45992</v>
      </c>
      <c r="AA51" s="112"/>
      <c r="AB51" s="102"/>
      <c r="AC51" s="43" t="s">
        <v>58</v>
      </c>
      <c r="AD51" s="110" t="s">
        <v>74</v>
      </c>
      <c r="AE51" s="111" t="s">
        <v>59</v>
      </c>
      <c r="AF51" s="44"/>
      <c r="AG51" s="37"/>
      <c r="AH51" s="37">
        <f t="shared" si="7"/>
        <v>80</v>
      </c>
      <c r="AI51" s="37"/>
      <c r="AJ51" s="37">
        <v>80</v>
      </c>
      <c r="AK51" s="37"/>
      <c r="AM51" s="37">
        <f t="shared" si="5"/>
        <v>80</v>
      </c>
      <c r="AN51" s="37"/>
      <c r="AO51" s="37">
        <v>80</v>
      </c>
      <c r="AP51" s="136"/>
      <c r="AQ51" s="134">
        <f t="shared" si="4"/>
        <v>0</v>
      </c>
    </row>
    <row r="52" s="5" customFormat="1" ht="79" hidden="1" customHeight="1" spans="1:43">
      <c r="A52" s="37">
        <v>45</v>
      </c>
      <c r="B52" s="37" t="s">
        <v>42</v>
      </c>
      <c r="C52" s="37" t="s">
        <v>67</v>
      </c>
      <c r="D52" s="37" t="s">
        <v>68</v>
      </c>
      <c r="E52" s="37" t="s">
        <v>336</v>
      </c>
      <c r="F52" s="37" t="s">
        <v>125</v>
      </c>
      <c r="G52" s="37" t="s">
        <v>337</v>
      </c>
      <c r="H52" s="37" t="s">
        <v>48</v>
      </c>
      <c r="I52" s="60" t="s">
        <v>338</v>
      </c>
      <c r="J52" s="37">
        <v>20</v>
      </c>
      <c r="K52" s="37"/>
      <c r="L52" s="37">
        <v>20</v>
      </c>
      <c r="M52" s="37"/>
      <c r="N52" s="60" t="s">
        <v>339</v>
      </c>
      <c r="O52" s="60" t="s">
        <v>184</v>
      </c>
      <c r="P52" s="37">
        <v>20</v>
      </c>
      <c r="Q52" s="37" t="s">
        <v>53</v>
      </c>
      <c r="R52" s="37" t="s">
        <v>53</v>
      </c>
      <c r="S52" s="37" t="s">
        <v>53</v>
      </c>
      <c r="T52" s="37" t="s">
        <v>74</v>
      </c>
      <c r="U52" s="37" t="s">
        <v>310</v>
      </c>
      <c r="V52" s="37" t="s">
        <v>311</v>
      </c>
      <c r="W52" s="81">
        <v>13987465418</v>
      </c>
      <c r="X52" s="37" t="s">
        <v>52</v>
      </c>
      <c r="Y52" s="108">
        <v>45698</v>
      </c>
      <c r="Z52" s="109">
        <v>45992</v>
      </c>
      <c r="AA52" s="112"/>
      <c r="AB52" s="102"/>
      <c r="AC52" s="43" t="s">
        <v>58</v>
      </c>
      <c r="AD52" s="110" t="s">
        <v>74</v>
      </c>
      <c r="AE52" s="111" t="s">
        <v>59</v>
      </c>
      <c r="AF52" s="44"/>
      <c r="AG52" s="37"/>
      <c r="AH52" s="37">
        <f t="shared" si="7"/>
        <v>20</v>
      </c>
      <c r="AI52" s="37"/>
      <c r="AJ52" s="37">
        <v>20</v>
      </c>
      <c r="AK52" s="37"/>
      <c r="AM52" s="37">
        <f t="shared" si="5"/>
        <v>20</v>
      </c>
      <c r="AN52" s="37"/>
      <c r="AO52" s="37">
        <v>20</v>
      </c>
      <c r="AP52" s="136"/>
      <c r="AQ52" s="134">
        <f t="shared" si="4"/>
        <v>0</v>
      </c>
    </row>
    <row r="53" s="5" customFormat="1" ht="147" hidden="1" customHeight="1" spans="1:43">
      <c r="A53" s="37">
        <v>46</v>
      </c>
      <c r="B53" s="37" t="s">
        <v>42</v>
      </c>
      <c r="C53" s="37" t="s">
        <v>67</v>
      </c>
      <c r="D53" s="37" t="s">
        <v>68</v>
      </c>
      <c r="E53" s="37" t="s">
        <v>340</v>
      </c>
      <c r="F53" s="37" t="s">
        <v>125</v>
      </c>
      <c r="G53" s="37" t="s">
        <v>341</v>
      </c>
      <c r="H53" s="37" t="s">
        <v>48</v>
      </c>
      <c r="I53" s="62" t="s">
        <v>342</v>
      </c>
      <c r="J53" s="37">
        <v>2920</v>
      </c>
      <c r="K53" s="37">
        <v>2920</v>
      </c>
      <c r="L53" s="112"/>
      <c r="M53" s="37"/>
      <c r="N53" s="60" t="s">
        <v>343</v>
      </c>
      <c r="O53" s="60" t="s">
        <v>344</v>
      </c>
      <c r="P53" s="37">
        <v>1120</v>
      </c>
      <c r="Q53" s="37" t="s">
        <v>53</v>
      </c>
      <c r="R53" s="37" t="s">
        <v>53</v>
      </c>
      <c r="S53" s="37" t="s">
        <v>53</v>
      </c>
      <c r="T53" s="37" t="s">
        <v>74</v>
      </c>
      <c r="U53" s="37" t="s">
        <v>310</v>
      </c>
      <c r="V53" s="37" t="s">
        <v>311</v>
      </c>
      <c r="W53" s="81">
        <v>13987465420</v>
      </c>
      <c r="X53" s="37" t="s">
        <v>52</v>
      </c>
      <c r="Y53" s="108">
        <v>45658</v>
      </c>
      <c r="Z53" s="109">
        <v>46113</v>
      </c>
      <c r="AA53" s="112"/>
      <c r="AB53" s="102"/>
      <c r="AC53" s="43" t="s">
        <v>193</v>
      </c>
      <c r="AD53" s="110" t="s">
        <v>74</v>
      </c>
      <c r="AE53" s="111" t="s">
        <v>59</v>
      </c>
      <c r="AF53" s="44"/>
      <c r="AG53" s="112"/>
      <c r="AH53" s="37">
        <f t="shared" si="7"/>
        <v>1500</v>
      </c>
      <c r="AI53" s="37">
        <v>1500</v>
      </c>
      <c r="AJ53" s="112"/>
      <c r="AK53" s="37"/>
      <c r="AL53" s="125" t="s">
        <v>133</v>
      </c>
      <c r="AM53" s="37">
        <f t="shared" si="5"/>
        <v>1500</v>
      </c>
      <c r="AN53" s="37">
        <v>1500</v>
      </c>
      <c r="AO53" s="112"/>
      <c r="AP53" s="136"/>
      <c r="AQ53" s="134">
        <f t="shared" si="4"/>
        <v>0</v>
      </c>
    </row>
    <row r="54" s="5" customFormat="1" ht="88" hidden="1" customHeight="1" spans="1:43">
      <c r="A54" s="37">
        <v>47</v>
      </c>
      <c r="B54" s="37" t="s">
        <v>42</v>
      </c>
      <c r="C54" s="37" t="s">
        <v>84</v>
      </c>
      <c r="D54" s="37" t="s">
        <v>85</v>
      </c>
      <c r="E54" s="37" t="s">
        <v>345</v>
      </c>
      <c r="F54" s="37" t="s">
        <v>125</v>
      </c>
      <c r="G54" s="37" t="s">
        <v>346</v>
      </c>
      <c r="H54" s="37" t="s">
        <v>48</v>
      </c>
      <c r="I54" s="60" t="s">
        <v>347</v>
      </c>
      <c r="J54" s="37">
        <v>1800</v>
      </c>
      <c r="K54" s="37">
        <v>1800</v>
      </c>
      <c r="L54" s="37"/>
      <c r="M54" s="37"/>
      <c r="N54" s="62" t="s">
        <v>348</v>
      </c>
      <c r="O54" s="60" t="s">
        <v>344</v>
      </c>
      <c r="P54" s="65">
        <v>10112</v>
      </c>
      <c r="Q54" s="37" t="s">
        <v>53</v>
      </c>
      <c r="R54" s="37" t="s">
        <v>53</v>
      </c>
      <c r="S54" s="37" t="s">
        <v>53</v>
      </c>
      <c r="T54" s="37" t="s">
        <v>74</v>
      </c>
      <c r="U54" s="37" t="s">
        <v>310</v>
      </c>
      <c r="V54" s="37" t="s">
        <v>311</v>
      </c>
      <c r="W54" s="81">
        <v>13987465420</v>
      </c>
      <c r="X54" s="82" t="s">
        <v>52</v>
      </c>
      <c r="Y54" s="108">
        <v>45750</v>
      </c>
      <c r="Z54" s="109">
        <v>46021</v>
      </c>
      <c r="AA54" s="112"/>
      <c r="AB54" s="102"/>
      <c r="AC54" s="43" t="s">
        <v>58</v>
      </c>
      <c r="AD54" s="110" t="s">
        <v>74</v>
      </c>
      <c r="AE54" s="111" t="s">
        <v>59</v>
      </c>
      <c r="AF54" s="44"/>
      <c r="AG54" s="37"/>
      <c r="AH54" s="37">
        <f t="shared" si="7"/>
        <v>740</v>
      </c>
      <c r="AI54" s="37">
        <v>740</v>
      </c>
      <c r="AJ54" s="37"/>
      <c r="AK54" s="37"/>
      <c r="AM54" s="37">
        <f t="shared" si="5"/>
        <v>740</v>
      </c>
      <c r="AN54" s="37">
        <v>740</v>
      </c>
      <c r="AO54" s="37"/>
      <c r="AP54" s="136"/>
      <c r="AQ54" s="134">
        <f t="shared" si="4"/>
        <v>0</v>
      </c>
    </row>
    <row r="55" s="5" customFormat="1" ht="69" hidden="1" customHeight="1" spans="1:43">
      <c r="A55" s="37">
        <v>48</v>
      </c>
      <c r="B55" s="37" t="s">
        <v>42</v>
      </c>
      <c r="C55" s="37" t="s">
        <v>67</v>
      </c>
      <c r="D55" s="37" t="s">
        <v>68</v>
      </c>
      <c r="E55" s="37" t="s">
        <v>349</v>
      </c>
      <c r="F55" s="37" t="s">
        <v>125</v>
      </c>
      <c r="G55" s="37" t="s">
        <v>350</v>
      </c>
      <c r="H55" s="37" t="s">
        <v>48</v>
      </c>
      <c r="I55" s="60" t="s">
        <v>351</v>
      </c>
      <c r="J55" s="37">
        <v>100</v>
      </c>
      <c r="K55" s="37">
        <v>100</v>
      </c>
      <c r="L55" s="37"/>
      <c r="M55" s="37"/>
      <c r="N55" s="60" t="s">
        <v>352</v>
      </c>
      <c r="O55" s="60" t="s">
        <v>353</v>
      </c>
      <c r="P55" s="37">
        <v>452</v>
      </c>
      <c r="Q55" s="37" t="s">
        <v>53</v>
      </c>
      <c r="R55" s="37" t="s">
        <v>53</v>
      </c>
      <c r="S55" s="37" t="s">
        <v>53</v>
      </c>
      <c r="T55" s="37" t="s">
        <v>74</v>
      </c>
      <c r="U55" s="37" t="s">
        <v>310</v>
      </c>
      <c r="V55" s="37" t="s">
        <v>311</v>
      </c>
      <c r="W55" s="81">
        <v>15187916398</v>
      </c>
      <c r="X55" s="37" t="s">
        <v>52</v>
      </c>
      <c r="Y55" s="108">
        <v>45748</v>
      </c>
      <c r="Z55" s="109">
        <v>45994</v>
      </c>
      <c r="AA55" s="112"/>
      <c r="AB55" s="102"/>
      <c r="AC55" s="43" t="s">
        <v>58</v>
      </c>
      <c r="AD55" s="110" t="s">
        <v>74</v>
      </c>
      <c r="AE55" s="111" t="s">
        <v>59</v>
      </c>
      <c r="AF55" s="44"/>
      <c r="AG55" s="37"/>
      <c r="AH55" s="37">
        <f t="shared" si="7"/>
        <v>100</v>
      </c>
      <c r="AI55" s="37">
        <v>100</v>
      </c>
      <c r="AJ55" s="37"/>
      <c r="AK55" s="37"/>
      <c r="AM55" s="37">
        <f t="shared" si="5"/>
        <v>100</v>
      </c>
      <c r="AN55" s="37">
        <v>100</v>
      </c>
      <c r="AO55" s="37"/>
      <c r="AP55" s="136"/>
      <c r="AQ55" s="134">
        <f t="shared" si="4"/>
        <v>0</v>
      </c>
    </row>
    <row r="56" s="5" customFormat="1" ht="185" hidden="1" customHeight="1" spans="1:43">
      <c r="A56" s="37">
        <v>49</v>
      </c>
      <c r="B56" s="37" t="s">
        <v>42</v>
      </c>
      <c r="C56" s="37" t="s">
        <v>67</v>
      </c>
      <c r="D56" s="37" t="s">
        <v>68</v>
      </c>
      <c r="E56" s="37" t="s">
        <v>354</v>
      </c>
      <c r="F56" s="37" t="s">
        <v>180</v>
      </c>
      <c r="G56" s="37" t="s">
        <v>355</v>
      </c>
      <c r="H56" s="37" t="s">
        <v>48</v>
      </c>
      <c r="I56" s="141" t="s">
        <v>356</v>
      </c>
      <c r="J56" s="37">
        <v>376</v>
      </c>
      <c r="K56" s="37">
        <v>376</v>
      </c>
      <c r="L56" s="37"/>
      <c r="M56" s="37"/>
      <c r="N56" s="60" t="s">
        <v>357</v>
      </c>
      <c r="O56" s="60" t="s">
        <v>184</v>
      </c>
      <c r="P56" s="37">
        <v>4297</v>
      </c>
      <c r="Q56" s="37" t="s">
        <v>53</v>
      </c>
      <c r="R56" s="37" t="s">
        <v>53</v>
      </c>
      <c r="S56" s="37" t="s">
        <v>53</v>
      </c>
      <c r="T56" s="37" t="s">
        <v>74</v>
      </c>
      <c r="U56" s="37" t="s">
        <v>185</v>
      </c>
      <c r="V56" s="37" t="s">
        <v>186</v>
      </c>
      <c r="W56" s="81" t="s">
        <v>187</v>
      </c>
      <c r="X56" s="37" t="s">
        <v>52</v>
      </c>
      <c r="Y56" s="108">
        <v>45658</v>
      </c>
      <c r="Z56" s="109">
        <v>45992</v>
      </c>
      <c r="AA56" s="112"/>
      <c r="AB56" s="102"/>
      <c r="AC56" s="43" t="s">
        <v>193</v>
      </c>
      <c r="AD56" s="110" t="s">
        <v>74</v>
      </c>
      <c r="AE56" s="111" t="s">
        <v>59</v>
      </c>
      <c r="AF56" s="44"/>
      <c r="AG56" s="37"/>
      <c r="AH56" s="37">
        <f t="shared" si="7"/>
        <v>276</v>
      </c>
      <c r="AI56" s="37">
        <v>276</v>
      </c>
      <c r="AJ56" s="37"/>
      <c r="AK56" s="37"/>
      <c r="AM56" s="37">
        <f t="shared" si="5"/>
        <v>276</v>
      </c>
      <c r="AN56" s="37">
        <v>276</v>
      </c>
      <c r="AO56" s="37"/>
      <c r="AP56" s="136"/>
      <c r="AQ56" s="134">
        <f t="shared" si="4"/>
        <v>0</v>
      </c>
    </row>
    <row r="57" s="5" customFormat="1" ht="99" hidden="1" customHeight="1" spans="1:43">
      <c r="A57" s="37">
        <v>50</v>
      </c>
      <c r="B57" s="37" t="s">
        <v>42</v>
      </c>
      <c r="C57" s="37" t="s">
        <v>67</v>
      </c>
      <c r="D57" s="37" t="s">
        <v>68</v>
      </c>
      <c r="E57" s="37" t="s">
        <v>358</v>
      </c>
      <c r="F57" s="37" t="s">
        <v>180</v>
      </c>
      <c r="G57" s="37" t="s">
        <v>359</v>
      </c>
      <c r="H57" s="37" t="s">
        <v>48</v>
      </c>
      <c r="I57" s="60" t="s">
        <v>360</v>
      </c>
      <c r="J57" s="37">
        <v>350</v>
      </c>
      <c r="K57" s="37">
        <v>350</v>
      </c>
      <c r="L57" s="37"/>
      <c r="M57" s="37"/>
      <c r="N57" s="64" t="s">
        <v>361</v>
      </c>
      <c r="O57" s="60" t="s">
        <v>184</v>
      </c>
      <c r="P57" s="37">
        <v>2135</v>
      </c>
      <c r="Q57" s="37" t="s">
        <v>53</v>
      </c>
      <c r="R57" s="37" t="s">
        <v>53</v>
      </c>
      <c r="S57" s="37" t="s">
        <v>53</v>
      </c>
      <c r="T57" s="37" t="s">
        <v>74</v>
      </c>
      <c r="U57" s="37" t="s">
        <v>185</v>
      </c>
      <c r="V57" s="37" t="s">
        <v>186</v>
      </c>
      <c r="W57" s="81" t="s">
        <v>187</v>
      </c>
      <c r="X57" s="37" t="s">
        <v>52</v>
      </c>
      <c r="Y57" s="108">
        <v>45658</v>
      </c>
      <c r="Z57" s="109">
        <v>45992</v>
      </c>
      <c r="AA57" s="112"/>
      <c r="AB57" s="102"/>
      <c r="AC57" s="43" t="s">
        <v>58</v>
      </c>
      <c r="AD57" s="110" t="s">
        <v>74</v>
      </c>
      <c r="AE57" s="111" t="s">
        <v>59</v>
      </c>
      <c r="AF57" s="44"/>
      <c r="AG57" s="37"/>
      <c r="AH57" s="37">
        <f t="shared" si="7"/>
        <v>250</v>
      </c>
      <c r="AI57" s="37">
        <v>250</v>
      </c>
      <c r="AJ57" s="37"/>
      <c r="AK57" s="37"/>
      <c r="AM57" s="37">
        <f t="shared" si="5"/>
        <v>250</v>
      </c>
      <c r="AN57" s="37">
        <v>250</v>
      </c>
      <c r="AO57" s="37"/>
      <c r="AP57" s="136"/>
      <c r="AQ57" s="134">
        <f t="shared" si="4"/>
        <v>0</v>
      </c>
    </row>
    <row r="58" s="5" customFormat="1" ht="107" hidden="1" customHeight="1" spans="1:43">
      <c r="A58" s="37">
        <v>51</v>
      </c>
      <c r="B58" s="37" t="s">
        <v>42</v>
      </c>
      <c r="C58" s="37" t="s">
        <v>67</v>
      </c>
      <c r="D58" s="37" t="s">
        <v>68</v>
      </c>
      <c r="E58" s="37" t="s">
        <v>362</v>
      </c>
      <c r="F58" s="37" t="s">
        <v>180</v>
      </c>
      <c r="G58" s="37" t="s">
        <v>363</v>
      </c>
      <c r="H58" s="37" t="s">
        <v>48</v>
      </c>
      <c r="I58" s="60" t="s">
        <v>364</v>
      </c>
      <c r="J58" s="37">
        <v>185</v>
      </c>
      <c r="K58" s="37">
        <v>185</v>
      </c>
      <c r="L58" s="37"/>
      <c r="M58" s="37"/>
      <c r="N58" s="60" t="s">
        <v>365</v>
      </c>
      <c r="O58" s="60" t="s">
        <v>184</v>
      </c>
      <c r="P58" s="37">
        <v>3960</v>
      </c>
      <c r="Q58" s="37" t="s">
        <v>53</v>
      </c>
      <c r="R58" s="37" t="s">
        <v>53</v>
      </c>
      <c r="S58" s="37" t="s">
        <v>53</v>
      </c>
      <c r="T58" s="37" t="s">
        <v>74</v>
      </c>
      <c r="U58" s="37" t="s">
        <v>185</v>
      </c>
      <c r="V58" s="37" t="s">
        <v>186</v>
      </c>
      <c r="W58" s="81" t="s">
        <v>187</v>
      </c>
      <c r="X58" s="37" t="s">
        <v>52</v>
      </c>
      <c r="Y58" s="108">
        <v>45658</v>
      </c>
      <c r="Z58" s="109">
        <v>45992</v>
      </c>
      <c r="AA58" s="112"/>
      <c r="AB58" s="102"/>
      <c r="AC58" s="43" t="s">
        <v>58</v>
      </c>
      <c r="AD58" s="110" t="s">
        <v>74</v>
      </c>
      <c r="AE58" s="111" t="s">
        <v>59</v>
      </c>
      <c r="AF58" s="44"/>
      <c r="AG58" s="37"/>
      <c r="AH58" s="37">
        <f t="shared" si="7"/>
        <v>185</v>
      </c>
      <c r="AI58" s="37">
        <v>185</v>
      </c>
      <c r="AJ58" s="37"/>
      <c r="AK58" s="37"/>
      <c r="AM58" s="37">
        <f t="shared" si="5"/>
        <v>185</v>
      </c>
      <c r="AN58" s="37">
        <v>185</v>
      </c>
      <c r="AO58" s="37"/>
      <c r="AP58" s="136"/>
      <c r="AQ58" s="134">
        <f t="shared" si="4"/>
        <v>0</v>
      </c>
    </row>
    <row r="59" s="5" customFormat="1" ht="85" hidden="1" customHeight="1" spans="1:43">
      <c r="A59" s="37">
        <v>52</v>
      </c>
      <c r="B59" s="37" t="s">
        <v>42</v>
      </c>
      <c r="C59" s="37" t="s">
        <v>67</v>
      </c>
      <c r="D59" s="37" t="s">
        <v>68</v>
      </c>
      <c r="E59" s="37" t="s">
        <v>366</v>
      </c>
      <c r="F59" s="37" t="s">
        <v>180</v>
      </c>
      <c r="G59" s="37" t="s">
        <v>181</v>
      </c>
      <c r="H59" s="37" t="s">
        <v>48</v>
      </c>
      <c r="I59" s="60" t="s">
        <v>367</v>
      </c>
      <c r="J59" s="37">
        <v>210</v>
      </c>
      <c r="K59" s="37">
        <v>210</v>
      </c>
      <c r="L59" s="37"/>
      <c r="M59" s="37"/>
      <c r="N59" s="64" t="s">
        <v>368</v>
      </c>
      <c r="O59" s="60" t="s">
        <v>184</v>
      </c>
      <c r="P59" s="37">
        <v>820</v>
      </c>
      <c r="Q59" s="37" t="s">
        <v>53</v>
      </c>
      <c r="R59" s="37" t="s">
        <v>53</v>
      </c>
      <c r="S59" s="37" t="s">
        <v>52</v>
      </c>
      <c r="T59" s="37" t="s">
        <v>74</v>
      </c>
      <c r="U59" s="37" t="s">
        <v>185</v>
      </c>
      <c r="V59" s="37" t="s">
        <v>186</v>
      </c>
      <c r="W59" s="81" t="s">
        <v>187</v>
      </c>
      <c r="X59" s="37" t="s">
        <v>52</v>
      </c>
      <c r="Y59" s="108">
        <v>45661</v>
      </c>
      <c r="Z59" s="109">
        <v>45995</v>
      </c>
      <c r="AA59" s="112"/>
      <c r="AB59" s="102"/>
      <c r="AC59" s="43" t="s">
        <v>58</v>
      </c>
      <c r="AD59" s="110" t="s">
        <v>74</v>
      </c>
      <c r="AE59" s="111" t="s">
        <v>59</v>
      </c>
      <c r="AF59" s="44"/>
      <c r="AG59" s="37"/>
      <c r="AH59" s="37">
        <f t="shared" si="7"/>
        <v>210</v>
      </c>
      <c r="AI59" s="37">
        <v>210</v>
      </c>
      <c r="AJ59" s="37"/>
      <c r="AK59" s="37"/>
      <c r="AM59" s="37">
        <f t="shared" si="5"/>
        <v>210</v>
      </c>
      <c r="AN59" s="37">
        <v>210</v>
      </c>
      <c r="AO59" s="37"/>
      <c r="AP59" s="136"/>
      <c r="AQ59" s="134">
        <f t="shared" si="4"/>
        <v>0</v>
      </c>
    </row>
    <row r="60" s="5" customFormat="1" ht="87" hidden="1" customHeight="1" spans="1:43">
      <c r="A60" s="37">
        <v>53</v>
      </c>
      <c r="B60" s="37" t="s">
        <v>42</v>
      </c>
      <c r="C60" s="37" t="s">
        <v>67</v>
      </c>
      <c r="D60" s="37" t="s">
        <v>134</v>
      </c>
      <c r="E60" s="37" t="s">
        <v>369</v>
      </c>
      <c r="F60" s="37" t="s">
        <v>180</v>
      </c>
      <c r="G60" s="37" t="s">
        <v>359</v>
      </c>
      <c r="H60" s="37" t="s">
        <v>370</v>
      </c>
      <c r="I60" s="60" t="s">
        <v>371</v>
      </c>
      <c r="J60" s="37">
        <v>53</v>
      </c>
      <c r="K60" s="37">
        <v>53</v>
      </c>
      <c r="L60" s="37"/>
      <c r="M60" s="37"/>
      <c r="N60" s="60" t="s">
        <v>372</v>
      </c>
      <c r="O60" s="60" t="s">
        <v>373</v>
      </c>
      <c r="P60" s="37">
        <v>1638</v>
      </c>
      <c r="Q60" s="37" t="s">
        <v>53</v>
      </c>
      <c r="R60" s="37" t="s">
        <v>53</v>
      </c>
      <c r="S60" s="37" t="s">
        <v>53</v>
      </c>
      <c r="T60" s="37" t="s">
        <v>74</v>
      </c>
      <c r="U60" s="37" t="s">
        <v>185</v>
      </c>
      <c r="V60" s="37" t="s">
        <v>186</v>
      </c>
      <c r="W60" s="81" t="s">
        <v>187</v>
      </c>
      <c r="X60" s="37" t="s">
        <v>52</v>
      </c>
      <c r="Y60" s="108">
        <v>45783</v>
      </c>
      <c r="Z60" s="109">
        <v>45997</v>
      </c>
      <c r="AA60" s="112"/>
      <c r="AB60" s="102"/>
      <c r="AC60" s="43" t="s">
        <v>58</v>
      </c>
      <c r="AD60" s="110" t="s">
        <v>74</v>
      </c>
      <c r="AE60" s="111" t="s">
        <v>59</v>
      </c>
      <c r="AF60" s="44"/>
      <c r="AG60" s="37"/>
      <c r="AH60" s="37">
        <f t="shared" si="7"/>
        <v>53</v>
      </c>
      <c r="AI60" s="37">
        <v>53</v>
      </c>
      <c r="AJ60" s="37"/>
      <c r="AK60" s="37"/>
      <c r="AM60" s="37">
        <f t="shared" si="5"/>
        <v>53</v>
      </c>
      <c r="AN60" s="37">
        <v>53</v>
      </c>
      <c r="AO60" s="37"/>
      <c r="AP60" s="136"/>
      <c r="AQ60" s="134">
        <f t="shared" si="4"/>
        <v>0</v>
      </c>
    </row>
    <row r="61" s="5" customFormat="1" ht="108" hidden="1" customHeight="1" spans="1:43">
      <c r="A61" s="37">
        <v>54</v>
      </c>
      <c r="B61" s="37" t="s">
        <v>42</v>
      </c>
      <c r="C61" s="37" t="s">
        <v>67</v>
      </c>
      <c r="D61" s="37" t="s">
        <v>134</v>
      </c>
      <c r="E61" s="37" t="s">
        <v>374</v>
      </c>
      <c r="F61" s="37" t="s">
        <v>180</v>
      </c>
      <c r="G61" s="37" t="s">
        <v>375</v>
      </c>
      <c r="H61" s="37" t="s">
        <v>370</v>
      </c>
      <c r="I61" s="60" t="s">
        <v>376</v>
      </c>
      <c r="J61" s="37">
        <v>83</v>
      </c>
      <c r="K61" s="37">
        <v>83</v>
      </c>
      <c r="L61" s="37"/>
      <c r="M61" s="37"/>
      <c r="N61" s="60" t="s">
        <v>377</v>
      </c>
      <c r="O61" s="60" t="s">
        <v>373</v>
      </c>
      <c r="P61" s="37">
        <v>1950</v>
      </c>
      <c r="Q61" s="37" t="s">
        <v>53</v>
      </c>
      <c r="R61" s="37" t="s">
        <v>53</v>
      </c>
      <c r="S61" s="37" t="s">
        <v>53</v>
      </c>
      <c r="T61" s="37" t="s">
        <v>74</v>
      </c>
      <c r="U61" s="37" t="s">
        <v>185</v>
      </c>
      <c r="V61" s="37" t="s">
        <v>186</v>
      </c>
      <c r="W61" s="81" t="s">
        <v>187</v>
      </c>
      <c r="X61" s="37" t="s">
        <v>52</v>
      </c>
      <c r="Y61" s="108">
        <v>45784</v>
      </c>
      <c r="Z61" s="109">
        <v>45998</v>
      </c>
      <c r="AA61" s="112"/>
      <c r="AB61" s="102"/>
      <c r="AC61" s="43" t="s">
        <v>58</v>
      </c>
      <c r="AD61" s="110" t="s">
        <v>74</v>
      </c>
      <c r="AE61" s="111" t="s">
        <v>59</v>
      </c>
      <c r="AF61" s="44"/>
      <c r="AG61" s="37"/>
      <c r="AH61" s="37">
        <f t="shared" si="7"/>
        <v>83</v>
      </c>
      <c r="AI61" s="37">
        <v>83</v>
      </c>
      <c r="AJ61" s="37"/>
      <c r="AK61" s="37"/>
      <c r="AM61" s="37">
        <f t="shared" si="5"/>
        <v>83</v>
      </c>
      <c r="AN61" s="37">
        <v>83</v>
      </c>
      <c r="AO61" s="37"/>
      <c r="AP61" s="136"/>
      <c r="AQ61" s="134">
        <f t="shared" si="4"/>
        <v>0</v>
      </c>
    </row>
    <row r="62" s="7" customFormat="1" ht="85" hidden="1" customHeight="1" spans="1:43">
      <c r="A62" s="37">
        <v>55</v>
      </c>
      <c r="B62" s="37" t="s">
        <v>42</v>
      </c>
      <c r="C62" s="37" t="s">
        <v>67</v>
      </c>
      <c r="D62" s="37" t="s">
        <v>134</v>
      </c>
      <c r="E62" s="37" t="s">
        <v>378</v>
      </c>
      <c r="F62" s="37" t="s">
        <v>180</v>
      </c>
      <c r="G62" s="37" t="s">
        <v>379</v>
      </c>
      <c r="H62" s="37" t="s">
        <v>370</v>
      </c>
      <c r="I62" s="60" t="s">
        <v>380</v>
      </c>
      <c r="J62" s="37">
        <v>110.42</v>
      </c>
      <c r="K62" s="37">
        <v>110.42</v>
      </c>
      <c r="L62" s="37"/>
      <c r="M62" s="37"/>
      <c r="N62" s="60" t="s">
        <v>381</v>
      </c>
      <c r="O62" s="60" t="s">
        <v>373</v>
      </c>
      <c r="P62" s="37">
        <v>63</v>
      </c>
      <c r="Q62" s="37" t="s">
        <v>53</v>
      </c>
      <c r="R62" s="37" t="s">
        <v>53</v>
      </c>
      <c r="S62" s="37" t="s">
        <v>53</v>
      </c>
      <c r="T62" s="37" t="s">
        <v>74</v>
      </c>
      <c r="U62" s="37" t="s">
        <v>185</v>
      </c>
      <c r="V62" s="37" t="s">
        <v>186</v>
      </c>
      <c r="W62" s="81" t="s">
        <v>187</v>
      </c>
      <c r="X62" s="37" t="s">
        <v>52</v>
      </c>
      <c r="Y62" s="108">
        <v>45785</v>
      </c>
      <c r="Z62" s="109">
        <v>45999</v>
      </c>
      <c r="AA62" s="112"/>
      <c r="AB62" s="102"/>
      <c r="AC62" s="43" t="s">
        <v>58</v>
      </c>
      <c r="AD62" s="110" t="s">
        <v>74</v>
      </c>
      <c r="AE62" s="111" t="s">
        <v>59</v>
      </c>
      <c r="AF62" s="44"/>
      <c r="AG62" s="37"/>
      <c r="AH62" s="37">
        <f t="shared" si="7"/>
        <v>110.42</v>
      </c>
      <c r="AI62" s="37">
        <v>110.42</v>
      </c>
      <c r="AJ62" s="37"/>
      <c r="AK62" s="37"/>
      <c r="AM62" s="37">
        <f t="shared" si="5"/>
        <v>110.42</v>
      </c>
      <c r="AN62" s="37">
        <v>110.42</v>
      </c>
      <c r="AO62" s="37"/>
      <c r="AP62" s="136"/>
      <c r="AQ62" s="134">
        <f t="shared" si="4"/>
        <v>0</v>
      </c>
    </row>
    <row r="63" s="5" customFormat="1" ht="151" hidden="1" customHeight="1" spans="1:43">
      <c r="A63" s="37">
        <v>56</v>
      </c>
      <c r="B63" s="37" t="s">
        <v>42</v>
      </c>
      <c r="C63" s="37" t="s">
        <v>67</v>
      </c>
      <c r="D63" s="37" t="s">
        <v>134</v>
      </c>
      <c r="E63" s="37" t="s">
        <v>382</v>
      </c>
      <c r="F63" s="37" t="s">
        <v>180</v>
      </c>
      <c r="G63" s="45" t="s">
        <v>383</v>
      </c>
      <c r="H63" s="37" t="s">
        <v>48</v>
      </c>
      <c r="I63" s="64" t="s">
        <v>384</v>
      </c>
      <c r="J63" s="37">
        <v>1177</v>
      </c>
      <c r="K63" s="37">
        <v>1177</v>
      </c>
      <c r="L63" s="37"/>
      <c r="M63" s="37"/>
      <c r="N63" s="60" t="s">
        <v>385</v>
      </c>
      <c r="O63" s="60" t="s">
        <v>184</v>
      </c>
      <c r="P63" s="37">
        <v>1125</v>
      </c>
      <c r="Q63" s="37" t="s">
        <v>53</v>
      </c>
      <c r="R63" s="37" t="s">
        <v>53</v>
      </c>
      <c r="S63" s="37" t="s">
        <v>53</v>
      </c>
      <c r="T63" s="37" t="s">
        <v>74</v>
      </c>
      <c r="U63" s="37" t="s">
        <v>185</v>
      </c>
      <c r="V63" s="37" t="s">
        <v>186</v>
      </c>
      <c r="W63" s="81" t="s">
        <v>187</v>
      </c>
      <c r="X63" s="37" t="s">
        <v>52</v>
      </c>
      <c r="Y63" s="108">
        <v>45658</v>
      </c>
      <c r="Z63" s="109">
        <v>45992</v>
      </c>
      <c r="AA63" s="112"/>
      <c r="AB63" s="102"/>
      <c r="AC63" s="43" t="s">
        <v>58</v>
      </c>
      <c r="AD63" s="110" t="s">
        <v>74</v>
      </c>
      <c r="AE63" s="111" t="s">
        <v>59</v>
      </c>
      <c r="AF63" s="44"/>
      <c r="AG63" s="37"/>
      <c r="AH63" s="37">
        <f t="shared" si="7"/>
        <v>470</v>
      </c>
      <c r="AI63" s="37">
        <v>470</v>
      </c>
      <c r="AJ63" s="37"/>
      <c r="AK63" s="37"/>
      <c r="AM63" s="37">
        <f t="shared" si="5"/>
        <v>470</v>
      </c>
      <c r="AN63" s="37">
        <v>470</v>
      </c>
      <c r="AO63" s="37"/>
      <c r="AP63" s="136"/>
      <c r="AQ63" s="134">
        <f t="shared" si="4"/>
        <v>0</v>
      </c>
    </row>
    <row r="64" s="5" customFormat="1" ht="109" hidden="1" customHeight="1" spans="1:43">
      <c r="A64" s="37">
        <v>57</v>
      </c>
      <c r="B64" s="37" t="s">
        <v>42</v>
      </c>
      <c r="C64" s="37" t="s">
        <v>67</v>
      </c>
      <c r="D64" s="37" t="s">
        <v>68</v>
      </c>
      <c r="E64" s="37" t="s">
        <v>386</v>
      </c>
      <c r="F64" s="37" t="s">
        <v>198</v>
      </c>
      <c r="G64" s="37" t="s">
        <v>206</v>
      </c>
      <c r="H64" s="37" t="s">
        <v>48</v>
      </c>
      <c r="I64" s="66" t="s">
        <v>387</v>
      </c>
      <c r="J64" s="37">
        <v>133</v>
      </c>
      <c r="K64" s="37">
        <v>133</v>
      </c>
      <c r="L64" s="37"/>
      <c r="M64" s="37"/>
      <c r="N64" s="66" t="s">
        <v>388</v>
      </c>
      <c r="O64" s="60" t="s">
        <v>184</v>
      </c>
      <c r="P64" s="37">
        <v>1973</v>
      </c>
      <c r="Q64" s="37" t="s">
        <v>53</v>
      </c>
      <c r="R64" s="37" t="s">
        <v>53</v>
      </c>
      <c r="S64" s="37" t="s">
        <v>53</v>
      </c>
      <c r="T64" s="37" t="s">
        <v>74</v>
      </c>
      <c r="U64" s="37" t="s">
        <v>202</v>
      </c>
      <c r="V64" s="37" t="s">
        <v>203</v>
      </c>
      <c r="W64" s="81" t="s">
        <v>204</v>
      </c>
      <c r="X64" s="37" t="s">
        <v>52</v>
      </c>
      <c r="Y64" s="108">
        <v>45658</v>
      </c>
      <c r="Z64" s="109">
        <v>45992</v>
      </c>
      <c r="AA64" s="112"/>
      <c r="AB64" s="102"/>
      <c r="AC64" s="43" t="s">
        <v>58</v>
      </c>
      <c r="AD64" s="110" t="s">
        <v>74</v>
      </c>
      <c r="AE64" s="111" t="s">
        <v>59</v>
      </c>
      <c r="AF64" s="44"/>
      <c r="AG64" s="37"/>
      <c r="AH64" s="37">
        <f t="shared" si="7"/>
        <v>133</v>
      </c>
      <c r="AI64" s="37">
        <v>133</v>
      </c>
      <c r="AJ64" s="37"/>
      <c r="AK64" s="37"/>
      <c r="AM64" s="37">
        <f t="shared" si="5"/>
        <v>133</v>
      </c>
      <c r="AN64" s="37">
        <v>133</v>
      </c>
      <c r="AO64" s="37"/>
      <c r="AP64" s="136"/>
      <c r="AQ64" s="134">
        <f t="shared" si="4"/>
        <v>0</v>
      </c>
    </row>
    <row r="65" s="5" customFormat="1" ht="132" hidden="1" customHeight="1" spans="1:43">
      <c r="A65" s="37">
        <v>58</v>
      </c>
      <c r="B65" s="37" t="s">
        <v>42</v>
      </c>
      <c r="C65" s="37" t="s">
        <v>67</v>
      </c>
      <c r="D65" s="37" t="s">
        <v>68</v>
      </c>
      <c r="E65" s="37" t="s">
        <v>389</v>
      </c>
      <c r="F65" s="37" t="s">
        <v>198</v>
      </c>
      <c r="G65" s="37" t="s">
        <v>390</v>
      </c>
      <c r="H65" s="37" t="s">
        <v>48</v>
      </c>
      <c r="I65" s="66" t="s">
        <v>391</v>
      </c>
      <c r="J65" s="37">
        <v>151.4</v>
      </c>
      <c r="K65" s="37">
        <v>151.4</v>
      </c>
      <c r="L65" s="37"/>
      <c r="M65" s="37"/>
      <c r="N65" s="66" t="s">
        <v>392</v>
      </c>
      <c r="O65" s="60" t="s">
        <v>184</v>
      </c>
      <c r="P65" s="37">
        <v>1356</v>
      </c>
      <c r="Q65" s="37" t="s">
        <v>53</v>
      </c>
      <c r="R65" s="37" t="s">
        <v>53</v>
      </c>
      <c r="S65" s="37" t="s">
        <v>53</v>
      </c>
      <c r="T65" s="37" t="s">
        <v>74</v>
      </c>
      <c r="U65" s="37" t="s">
        <v>202</v>
      </c>
      <c r="V65" s="37" t="s">
        <v>203</v>
      </c>
      <c r="W65" s="81" t="s">
        <v>204</v>
      </c>
      <c r="X65" s="37" t="s">
        <v>52</v>
      </c>
      <c r="Y65" s="108">
        <v>45658</v>
      </c>
      <c r="Z65" s="109">
        <v>45992</v>
      </c>
      <c r="AA65" s="112"/>
      <c r="AB65" s="102"/>
      <c r="AC65" s="43" t="s">
        <v>58</v>
      </c>
      <c r="AD65" s="110" t="s">
        <v>74</v>
      </c>
      <c r="AE65" s="111" t="s">
        <v>59</v>
      </c>
      <c r="AF65" s="44"/>
      <c r="AG65" s="37"/>
      <c r="AH65" s="37">
        <f t="shared" si="7"/>
        <v>151.4</v>
      </c>
      <c r="AI65" s="37">
        <v>151.4</v>
      </c>
      <c r="AJ65" s="37"/>
      <c r="AK65" s="37"/>
      <c r="AM65" s="37">
        <f t="shared" si="5"/>
        <v>151.4</v>
      </c>
      <c r="AN65" s="37">
        <v>151.4</v>
      </c>
      <c r="AO65" s="37"/>
      <c r="AP65" s="136"/>
      <c r="AQ65" s="134">
        <f t="shared" si="4"/>
        <v>0</v>
      </c>
    </row>
    <row r="66" s="5" customFormat="1" ht="97" hidden="1" customHeight="1" spans="1:43">
      <c r="A66" s="37">
        <v>59</v>
      </c>
      <c r="B66" s="37" t="s">
        <v>42</v>
      </c>
      <c r="C66" s="37" t="s">
        <v>67</v>
      </c>
      <c r="D66" s="37" t="s">
        <v>68</v>
      </c>
      <c r="E66" s="37" t="s">
        <v>393</v>
      </c>
      <c r="F66" s="37" t="s">
        <v>198</v>
      </c>
      <c r="G66" s="37" t="s">
        <v>199</v>
      </c>
      <c r="H66" s="37" t="s">
        <v>48</v>
      </c>
      <c r="I66" s="66" t="s">
        <v>394</v>
      </c>
      <c r="J66" s="37">
        <v>150</v>
      </c>
      <c r="K66" s="37">
        <v>150</v>
      </c>
      <c r="L66" s="37"/>
      <c r="M66" s="37"/>
      <c r="N66" s="66" t="s">
        <v>395</v>
      </c>
      <c r="O66" s="60" t="s">
        <v>184</v>
      </c>
      <c r="P66" s="37">
        <v>1012</v>
      </c>
      <c r="Q66" s="37" t="s">
        <v>53</v>
      </c>
      <c r="R66" s="37" t="s">
        <v>53</v>
      </c>
      <c r="S66" s="37" t="s">
        <v>53</v>
      </c>
      <c r="T66" s="37" t="s">
        <v>74</v>
      </c>
      <c r="U66" s="37" t="s">
        <v>202</v>
      </c>
      <c r="V66" s="37" t="s">
        <v>203</v>
      </c>
      <c r="W66" s="81" t="s">
        <v>204</v>
      </c>
      <c r="X66" s="37" t="s">
        <v>52</v>
      </c>
      <c r="Y66" s="108">
        <v>45658</v>
      </c>
      <c r="Z66" s="109">
        <v>45992</v>
      </c>
      <c r="AA66" s="112"/>
      <c r="AB66" s="102"/>
      <c r="AC66" s="43" t="s">
        <v>58</v>
      </c>
      <c r="AD66" s="110" t="s">
        <v>74</v>
      </c>
      <c r="AE66" s="111" t="s">
        <v>59</v>
      </c>
      <c r="AF66" s="44"/>
      <c r="AG66" s="37"/>
      <c r="AH66" s="37">
        <f t="shared" si="7"/>
        <v>150</v>
      </c>
      <c r="AI66" s="37">
        <v>150</v>
      </c>
      <c r="AJ66" s="37"/>
      <c r="AK66" s="37"/>
      <c r="AM66" s="37">
        <f t="shared" si="5"/>
        <v>150</v>
      </c>
      <c r="AN66" s="37">
        <v>150</v>
      </c>
      <c r="AO66" s="37"/>
      <c r="AP66" s="136"/>
      <c r="AQ66" s="134">
        <f t="shared" si="4"/>
        <v>0</v>
      </c>
    </row>
    <row r="67" s="5" customFormat="1" ht="95" hidden="1" customHeight="1" spans="1:43">
      <c r="A67" s="37">
        <v>60</v>
      </c>
      <c r="B67" s="37" t="s">
        <v>42</v>
      </c>
      <c r="C67" s="37" t="s">
        <v>67</v>
      </c>
      <c r="D67" s="37" t="s">
        <v>68</v>
      </c>
      <c r="E67" s="37" t="s">
        <v>396</v>
      </c>
      <c r="F67" s="37" t="s">
        <v>198</v>
      </c>
      <c r="G67" s="37" t="s">
        <v>199</v>
      </c>
      <c r="H67" s="37" t="s">
        <v>48</v>
      </c>
      <c r="I67" s="66" t="s">
        <v>397</v>
      </c>
      <c r="J67" s="37">
        <v>97</v>
      </c>
      <c r="K67" s="37">
        <v>97</v>
      </c>
      <c r="L67" s="37"/>
      <c r="M67" s="37"/>
      <c r="N67" s="66" t="s">
        <v>398</v>
      </c>
      <c r="O67" s="60" t="s">
        <v>184</v>
      </c>
      <c r="P67" s="37">
        <v>305</v>
      </c>
      <c r="Q67" s="37" t="s">
        <v>53</v>
      </c>
      <c r="R67" s="37" t="s">
        <v>53</v>
      </c>
      <c r="S67" s="37" t="s">
        <v>53</v>
      </c>
      <c r="T67" s="37" t="s">
        <v>74</v>
      </c>
      <c r="U67" s="37" t="s">
        <v>202</v>
      </c>
      <c r="V67" s="37" t="s">
        <v>203</v>
      </c>
      <c r="W67" s="81" t="s">
        <v>204</v>
      </c>
      <c r="X67" s="37" t="s">
        <v>52</v>
      </c>
      <c r="Y67" s="108">
        <v>45658</v>
      </c>
      <c r="Z67" s="109">
        <v>45992</v>
      </c>
      <c r="AA67" s="112"/>
      <c r="AB67" s="102"/>
      <c r="AC67" s="43" t="s">
        <v>58</v>
      </c>
      <c r="AD67" s="110" t="s">
        <v>74</v>
      </c>
      <c r="AE67" s="111" t="s">
        <v>59</v>
      </c>
      <c r="AF67" s="44"/>
      <c r="AG67" s="37"/>
      <c r="AH67" s="37">
        <f t="shared" si="7"/>
        <v>97</v>
      </c>
      <c r="AI67" s="37">
        <v>97</v>
      </c>
      <c r="AJ67" s="37"/>
      <c r="AK67" s="37"/>
      <c r="AM67" s="37">
        <f t="shared" si="5"/>
        <v>97</v>
      </c>
      <c r="AN67" s="37">
        <v>97</v>
      </c>
      <c r="AO67" s="37"/>
      <c r="AP67" s="136"/>
      <c r="AQ67" s="134">
        <f t="shared" si="4"/>
        <v>0</v>
      </c>
    </row>
    <row r="68" s="5" customFormat="1" ht="147" hidden="1" customHeight="1" spans="1:43">
      <c r="A68" s="37">
        <v>61</v>
      </c>
      <c r="B68" s="37" t="s">
        <v>42</v>
      </c>
      <c r="C68" s="37" t="s">
        <v>67</v>
      </c>
      <c r="D68" s="37" t="s">
        <v>68</v>
      </c>
      <c r="E68" s="37" t="s">
        <v>399</v>
      </c>
      <c r="F68" s="37" t="s">
        <v>400</v>
      </c>
      <c r="G68" s="37" t="s">
        <v>401</v>
      </c>
      <c r="H68" s="37" t="s">
        <v>48</v>
      </c>
      <c r="I68" s="67" t="s">
        <v>402</v>
      </c>
      <c r="J68" s="37">
        <v>690</v>
      </c>
      <c r="K68" s="37">
        <v>690</v>
      </c>
      <c r="L68" s="37"/>
      <c r="M68" s="37"/>
      <c r="N68" s="66" t="s">
        <v>403</v>
      </c>
      <c r="O68" s="60" t="s">
        <v>184</v>
      </c>
      <c r="P68" s="37">
        <v>133</v>
      </c>
      <c r="Q68" s="37" t="s">
        <v>53</v>
      </c>
      <c r="R68" s="37" t="s">
        <v>53</v>
      </c>
      <c r="S68" s="37" t="s">
        <v>53</v>
      </c>
      <c r="T68" s="37" t="s">
        <v>74</v>
      </c>
      <c r="U68" s="37" t="s">
        <v>404</v>
      </c>
      <c r="V68" s="37" t="s">
        <v>405</v>
      </c>
      <c r="W68" s="81" t="s">
        <v>406</v>
      </c>
      <c r="X68" s="37" t="s">
        <v>52</v>
      </c>
      <c r="Y68" s="108">
        <v>45658</v>
      </c>
      <c r="Z68" s="109">
        <v>45992</v>
      </c>
      <c r="AA68" s="112" t="s">
        <v>407</v>
      </c>
      <c r="AB68" s="102"/>
      <c r="AC68" s="43" t="s">
        <v>58</v>
      </c>
      <c r="AD68" s="110" t="s">
        <v>74</v>
      </c>
      <c r="AE68" s="111" t="s">
        <v>59</v>
      </c>
      <c r="AF68" s="44"/>
      <c r="AG68" s="37"/>
      <c r="AH68" s="37">
        <f t="shared" si="7"/>
        <v>440</v>
      </c>
      <c r="AI68" s="37">
        <v>440</v>
      </c>
      <c r="AJ68" s="37"/>
      <c r="AK68" s="37"/>
      <c r="AM68" s="37">
        <f t="shared" si="5"/>
        <v>440</v>
      </c>
      <c r="AN68" s="37">
        <v>440</v>
      </c>
      <c r="AO68" s="37"/>
      <c r="AP68" s="136"/>
      <c r="AQ68" s="134">
        <f t="shared" si="4"/>
        <v>0</v>
      </c>
    </row>
    <row r="69" s="5" customFormat="1" ht="90" hidden="1" customHeight="1" spans="1:43">
      <c r="A69" s="37">
        <v>62</v>
      </c>
      <c r="B69" s="37" t="s">
        <v>42</v>
      </c>
      <c r="C69" s="37" t="s">
        <v>67</v>
      </c>
      <c r="D69" s="37" t="s">
        <v>68</v>
      </c>
      <c r="E69" s="37" t="s">
        <v>408</v>
      </c>
      <c r="F69" s="37" t="s">
        <v>400</v>
      </c>
      <c r="G69" s="37" t="s">
        <v>409</v>
      </c>
      <c r="H69" s="37" t="s">
        <v>48</v>
      </c>
      <c r="I69" s="60" t="s">
        <v>410</v>
      </c>
      <c r="J69" s="37">
        <v>200</v>
      </c>
      <c r="K69" s="37">
        <v>200</v>
      </c>
      <c r="L69" s="37"/>
      <c r="M69" s="37"/>
      <c r="N69" s="62" t="s">
        <v>411</v>
      </c>
      <c r="O69" s="60" t="s">
        <v>412</v>
      </c>
      <c r="P69" s="37">
        <v>975</v>
      </c>
      <c r="Q69" s="37" t="s">
        <v>53</v>
      </c>
      <c r="R69" s="37" t="s">
        <v>53</v>
      </c>
      <c r="S69" s="37" t="s">
        <v>53</v>
      </c>
      <c r="T69" s="37" t="s">
        <v>74</v>
      </c>
      <c r="U69" s="37" t="s">
        <v>404</v>
      </c>
      <c r="V69" s="37" t="s">
        <v>405</v>
      </c>
      <c r="W69" s="81">
        <v>15974665480</v>
      </c>
      <c r="X69" s="37" t="s">
        <v>52</v>
      </c>
      <c r="Y69" s="108">
        <v>45658</v>
      </c>
      <c r="Z69" s="109">
        <v>45992</v>
      </c>
      <c r="AA69" s="112"/>
      <c r="AB69" s="102" t="s">
        <v>57</v>
      </c>
      <c r="AC69" s="43" t="s">
        <v>58</v>
      </c>
      <c r="AD69" s="110" t="s">
        <v>74</v>
      </c>
      <c r="AE69" s="111" t="s">
        <v>59</v>
      </c>
      <c r="AF69" s="44">
        <v>200</v>
      </c>
      <c r="AG69" s="37"/>
      <c r="AH69" s="37">
        <f t="shared" si="7"/>
        <v>340</v>
      </c>
      <c r="AI69" s="37">
        <v>340</v>
      </c>
      <c r="AJ69" s="37"/>
      <c r="AK69" s="37"/>
      <c r="AM69" s="37">
        <f t="shared" si="5"/>
        <v>200</v>
      </c>
      <c r="AN69" s="37">
        <v>200</v>
      </c>
      <c r="AO69" s="37"/>
      <c r="AP69" s="136"/>
      <c r="AQ69" s="134">
        <f t="shared" si="4"/>
        <v>-140</v>
      </c>
    </row>
    <row r="70" s="5" customFormat="1" ht="121" hidden="1" customHeight="1" spans="1:43">
      <c r="A70" s="37">
        <v>63</v>
      </c>
      <c r="B70" s="37" t="s">
        <v>42</v>
      </c>
      <c r="C70" s="37" t="s">
        <v>84</v>
      </c>
      <c r="D70" s="37" t="s">
        <v>156</v>
      </c>
      <c r="E70" s="37" t="s">
        <v>413</v>
      </c>
      <c r="F70" s="37" t="s">
        <v>400</v>
      </c>
      <c r="G70" s="37" t="s">
        <v>409</v>
      </c>
      <c r="H70" s="37" t="s">
        <v>48</v>
      </c>
      <c r="I70" s="66" t="s">
        <v>414</v>
      </c>
      <c r="J70" s="37">
        <v>390</v>
      </c>
      <c r="K70" s="37">
        <v>390</v>
      </c>
      <c r="L70" s="37"/>
      <c r="M70" s="37"/>
      <c r="N70" s="60" t="s">
        <v>415</v>
      </c>
      <c r="O70" s="60" t="s">
        <v>416</v>
      </c>
      <c r="P70" s="37">
        <v>2360</v>
      </c>
      <c r="Q70" s="37" t="s">
        <v>53</v>
      </c>
      <c r="R70" s="37" t="s">
        <v>53</v>
      </c>
      <c r="S70" s="37" t="s">
        <v>53</v>
      </c>
      <c r="T70" s="37" t="s">
        <v>74</v>
      </c>
      <c r="U70" s="37" t="s">
        <v>404</v>
      </c>
      <c r="V70" s="37" t="s">
        <v>405</v>
      </c>
      <c r="W70" s="81">
        <v>15974665480</v>
      </c>
      <c r="X70" s="37" t="s">
        <v>52</v>
      </c>
      <c r="Y70" s="108">
        <v>45717</v>
      </c>
      <c r="Z70" s="109">
        <v>45901</v>
      </c>
      <c r="AA70" s="112"/>
      <c r="AB70" s="102"/>
      <c r="AC70" s="43" t="s">
        <v>58</v>
      </c>
      <c r="AD70" s="110" t="s">
        <v>74</v>
      </c>
      <c r="AE70" s="111" t="s">
        <v>59</v>
      </c>
      <c r="AF70" s="44"/>
      <c r="AG70" s="37"/>
      <c r="AH70" s="37">
        <f t="shared" si="7"/>
        <v>290</v>
      </c>
      <c r="AI70" s="37">
        <v>290</v>
      </c>
      <c r="AJ70" s="37"/>
      <c r="AK70" s="37"/>
      <c r="AM70" s="37">
        <f t="shared" si="5"/>
        <v>290</v>
      </c>
      <c r="AN70" s="37">
        <v>290</v>
      </c>
      <c r="AO70" s="37"/>
      <c r="AP70" s="136"/>
      <c r="AQ70" s="134">
        <f t="shared" si="4"/>
        <v>0</v>
      </c>
    </row>
    <row r="71" s="5" customFormat="1" ht="93" hidden="1" customHeight="1" spans="1:43">
      <c r="A71" s="37">
        <v>64</v>
      </c>
      <c r="B71" s="37" t="s">
        <v>42</v>
      </c>
      <c r="C71" s="37" t="s">
        <v>67</v>
      </c>
      <c r="D71" s="37" t="s">
        <v>68</v>
      </c>
      <c r="E71" s="37" t="s">
        <v>417</v>
      </c>
      <c r="F71" s="37" t="s">
        <v>214</v>
      </c>
      <c r="G71" s="37" t="s">
        <v>418</v>
      </c>
      <c r="H71" s="37" t="s">
        <v>48</v>
      </c>
      <c r="I71" s="60" t="s">
        <v>419</v>
      </c>
      <c r="J71" s="37">
        <v>40</v>
      </c>
      <c r="K71" s="37">
        <v>40</v>
      </c>
      <c r="L71" s="37"/>
      <c r="M71" s="37"/>
      <c r="N71" s="60" t="s">
        <v>420</v>
      </c>
      <c r="O71" s="60" t="s">
        <v>421</v>
      </c>
      <c r="P71" s="37">
        <v>382</v>
      </c>
      <c r="Q71" s="37" t="s">
        <v>53</v>
      </c>
      <c r="R71" s="37" t="s">
        <v>53</v>
      </c>
      <c r="S71" s="37" t="s">
        <v>53</v>
      </c>
      <c r="T71" s="37" t="s">
        <v>74</v>
      </c>
      <c r="U71" s="37" t="s">
        <v>219</v>
      </c>
      <c r="V71" s="37" t="s">
        <v>220</v>
      </c>
      <c r="W71" s="81" t="s">
        <v>422</v>
      </c>
      <c r="X71" s="37" t="s">
        <v>52</v>
      </c>
      <c r="Y71" s="108">
        <v>45718</v>
      </c>
      <c r="Z71" s="109">
        <v>45992</v>
      </c>
      <c r="AA71" s="112"/>
      <c r="AB71" s="102"/>
      <c r="AC71" s="43" t="s">
        <v>58</v>
      </c>
      <c r="AD71" s="110" t="s">
        <v>74</v>
      </c>
      <c r="AE71" s="111" t="s">
        <v>59</v>
      </c>
      <c r="AF71" s="44"/>
      <c r="AG71" s="37"/>
      <c r="AH71" s="37">
        <f t="shared" si="7"/>
        <v>40</v>
      </c>
      <c r="AI71" s="37">
        <v>40</v>
      </c>
      <c r="AJ71" s="37"/>
      <c r="AK71" s="37"/>
      <c r="AM71" s="37">
        <f t="shared" si="5"/>
        <v>40</v>
      </c>
      <c r="AN71" s="37">
        <v>40</v>
      </c>
      <c r="AO71" s="37"/>
      <c r="AP71" s="136"/>
      <c r="AQ71" s="134">
        <f t="shared" ref="AQ71:AQ134" si="8">AM71-AH71</f>
        <v>0</v>
      </c>
    </row>
    <row r="72" s="5" customFormat="1" ht="106" hidden="1" customHeight="1" spans="1:43">
      <c r="A72" s="37">
        <v>65</v>
      </c>
      <c r="B72" s="37" t="s">
        <v>42</v>
      </c>
      <c r="C72" s="37" t="s">
        <v>67</v>
      </c>
      <c r="D72" s="37" t="s">
        <v>68</v>
      </c>
      <c r="E72" s="37" t="s">
        <v>423</v>
      </c>
      <c r="F72" s="37" t="s">
        <v>214</v>
      </c>
      <c r="G72" s="37" t="s">
        <v>424</v>
      </c>
      <c r="H72" s="37" t="s">
        <v>48</v>
      </c>
      <c r="I72" s="60" t="s">
        <v>425</v>
      </c>
      <c r="J72" s="37">
        <v>158.4</v>
      </c>
      <c r="K72" s="37"/>
      <c r="L72" s="37">
        <v>158.4</v>
      </c>
      <c r="M72" s="37"/>
      <c r="N72" s="60" t="s">
        <v>426</v>
      </c>
      <c r="O72" s="60" t="s">
        <v>184</v>
      </c>
      <c r="P72" s="37">
        <v>560</v>
      </c>
      <c r="Q72" s="37" t="s">
        <v>53</v>
      </c>
      <c r="R72" s="37" t="s">
        <v>53</v>
      </c>
      <c r="S72" s="37" t="s">
        <v>53</v>
      </c>
      <c r="T72" s="37" t="s">
        <v>74</v>
      </c>
      <c r="U72" s="37" t="s">
        <v>219</v>
      </c>
      <c r="V72" s="37" t="s">
        <v>220</v>
      </c>
      <c r="W72" s="81" t="s">
        <v>221</v>
      </c>
      <c r="X72" s="37" t="s">
        <v>52</v>
      </c>
      <c r="Y72" s="108">
        <v>45717</v>
      </c>
      <c r="Z72" s="109">
        <v>45992</v>
      </c>
      <c r="AA72" s="112"/>
      <c r="AB72" s="102"/>
      <c r="AC72" s="43" t="s">
        <v>58</v>
      </c>
      <c r="AD72" s="110" t="s">
        <v>74</v>
      </c>
      <c r="AE72" s="111" t="s">
        <v>59</v>
      </c>
      <c r="AF72" s="44"/>
      <c r="AG72" s="37"/>
      <c r="AH72" s="37">
        <f t="shared" si="7"/>
        <v>158.4</v>
      </c>
      <c r="AI72" s="37"/>
      <c r="AJ72" s="37">
        <v>158.4</v>
      </c>
      <c r="AK72" s="37"/>
      <c r="AM72" s="37">
        <f t="shared" ref="AM72:AM135" si="9">SUM(AN72:AP72)</f>
        <v>158.4</v>
      </c>
      <c r="AN72" s="37"/>
      <c r="AO72" s="37">
        <v>158.4</v>
      </c>
      <c r="AP72" s="136"/>
      <c r="AQ72" s="134">
        <f t="shared" si="8"/>
        <v>0</v>
      </c>
    </row>
    <row r="73" s="5" customFormat="1" ht="112" hidden="1" customHeight="1" spans="1:43">
      <c r="A73" s="37">
        <v>66</v>
      </c>
      <c r="B73" s="37" t="s">
        <v>42</v>
      </c>
      <c r="C73" s="37" t="s">
        <v>67</v>
      </c>
      <c r="D73" s="37" t="s">
        <v>68</v>
      </c>
      <c r="E73" s="37" t="s">
        <v>427</v>
      </c>
      <c r="F73" s="37" t="s">
        <v>214</v>
      </c>
      <c r="G73" s="37" t="s">
        <v>428</v>
      </c>
      <c r="H73" s="37" t="s">
        <v>48</v>
      </c>
      <c r="I73" s="66" t="s">
        <v>429</v>
      </c>
      <c r="J73" s="37">
        <v>30.4</v>
      </c>
      <c r="K73" s="37"/>
      <c r="L73" s="37">
        <v>30.4</v>
      </c>
      <c r="M73" s="37"/>
      <c r="N73" s="66" t="s">
        <v>430</v>
      </c>
      <c r="O73" s="60" t="s">
        <v>184</v>
      </c>
      <c r="P73" s="37">
        <v>743</v>
      </c>
      <c r="Q73" s="37" t="s">
        <v>53</v>
      </c>
      <c r="R73" s="37" t="s">
        <v>53</v>
      </c>
      <c r="S73" s="37" t="s">
        <v>53</v>
      </c>
      <c r="T73" s="37" t="s">
        <v>74</v>
      </c>
      <c r="U73" s="37" t="s">
        <v>219</v>
      </c>
      <c r="V73" s="37" t="s">
        <v>220</v>
      </c>
      <c r="W73" s="81" t="s">
        <v>221</v>
      </c>
      <c r="X73" s="37" t="s">
        <v>52</v>
      </c>
      <c r="Y73" s="108">
        <v>45717</v>
      </c>
      <c r="Z73" s="109">
        <v>45992</v>
      </c>
      <c r="AA73" s="112"/>
      <c r="AB73" s="102"/>
      <c r="AC73" s="43" t="s">
        <v>58</v>
      </c>
      <c r="AD73" s="110" t="s">
        <v>74</v>
      </c>
      <c r="AE73" s="111" t="s">
        <v>59</v>
      </c>
      <c r="AF73" s="44"/>
      <c r="AG73" s="37"/>
      <c r="AH73" s="37">
        <f t="shared" si="7"/>
        <v>30.4</v>
      </c>
      <c r="AI73" s="37"/>
      <c r="AJ73" s="37">
        <v>30.4</v>
      </c>
      <c r="AK73" s="37"/>
      <c r="AM73" s="37">
        <f t="shared" si="9"/>
        <v>30.4</v>
      </c>
      <c r="AN73" s="37"/>
      <c r="AO73" s="37">
        <v>30.4</v>
      </c>
      <c r="AP73" s="136"/>
      <c r="AQ73" s="134">
        <f t="shared" si="8"/>
        <v>0</v>
      </c>
    </row>
    <row r="74" s="5" customFormat="1" ht="86" hidden="1" customHeight="1" spans="1:43">
      <c r="A74" s="37">
        <v>67</v>
      </c>
      <c r="B74" s="37" t="s">
        <v>42</v>
      </c>
      <c r="C74" s="37" t="s">
        <v>67</v>
      </c>
      <c r="D74" s="37" t="s">
        <v>134</v>
      </c>
      <c r="E74" s="37" t="s">
        <v>431</v>
      </c>
      <c r="F74" s="37" t="s">
        <v>214</v>
      </c>
      <c r="G74" s="37" t="s">
        <v>432</v>
      </c>
      <c r="H74" s="37" t="s">
        <v>48</v>
      </c>
      <c r="I74" s="60" t="s">
        <v>433</v>
      </c>
      <c r="J74" s="37">
        <v>1270</v>
      </c>
      <c r="K74" s="37">
        <v>1270</v>
      </c>
      <c r="L74" s="37"/>
      <c r="M74" s="37"/>
      <c r="N74" s="60" t="s">
        <v>434</v>
      </c>
      <c r="O74" s="60" t="s">
        <v>435</v>
      </c>
      <c r="P74" s="37">
        <v>735</v>
      </c>
      <c r="Q74" s="37" t="s">
        <v>53</v>
      </c>
      <c r="R74" s="37" t="s">
        <v>53</v>
      </c>
      <c r="S74" s="37" t="s">
        <v>53</v>
      </c>
      <c r="T74" s="37" t="s">
        <v>74</v>
      </c>
      <c r="U74" s="37" t="s">
        <v>219</v>
      </c>
      <c r="V74" s="37" t="s">
        <v>220</v>
      </c>
      <c r="W74" s="81">
        <v>13988998197</v>
      </c>
      <c r="X74" s="37" t="s">
        <v>52</v>
      </c>
      <c r="Y74" s="108">
        <v>45658</v>
      </c>
      <c r="Z74" s="109">
        <v>45992</v>
      </c>
      <c r="AA74" s="112"/>
      <c r="AB74" s="102"/>
      <c r="AC74" s="43" t="s">
        <v>58</v>
      </c>
      <c r="AD74" s="110" t="s">
        <v>74</v>
      </c>
      <c r="AE74" s="111" t="s">
        <v>59</v>
      </c>
      <c r="AF74" s="44"/>
      <c r="AG74" s="37"/>
      <c r="AH74" s="37">
        <f t="shared" si="7"/>
        <v>550</v>
      </c>
      <c r="AI74" s="37">
        <v>550</v>
      </c>
      <c r="AJ74" s="37"/>
      <c r="AK74" s="37"/>
      <c r="AM74" s="37">
        <f t="shared" si="9"/>
        <v>550</v>
      </c>
      <c r="AN74" s="37">
        <v>550</v>
      </c>
      <c r="AO74" s="37"/>
      <c r="AP74" s="136"/>
      <c r="AQ74" s="134">
        <f t="shared" si="8"/>
        <v>0</v>
      </c>
    </row>
    <row r="75" s="5" customFormat="1" ht="99" hidden="1" customHeight="1" spans="1:43">
      <c r="A75" s="37">
        <v>68</v>
      </c>
      <c r="B75" s="37" t="s">
        <v>42</v>
      </c>
      <c r="C75" s="37" t="s">
        <v>67</v>
      </c>
      <c r="D75" s="37" t="s">
        <v>134</v>
      </c>
      <c r="E75" s="37" t="s">
        <v>436</v>
      </c>
      <c r="F75" s="37" t="s">
        <v>214</v>
      </c>
      <c r="G75" s="37" t="s">
        <v>424</v>
      </c>
      <c r="H75" s="37" t="s">
        <v>48</v>
      </c>
      <c r="I75" s="60" t="s">
        <v>437</v>
      </c>
      <c r="J75" s="37">
        <v>90</v>
      </c>
      <c r="K75" s="37">
        <v>90</v>
      </c>
      <c r="L75" s="37"/>
      <c r="M75" s="37"/>
      <c r="N75" s="60" t="s">
        <v>438</v>
      </c>
      <c r="O75" s="60" t="s">
        <v>439</v>
      </c>
      <c r="P75" s="37">
        <v>2540</v>
      </c>
      <c r="Q75" s="37" t="s">
        <v>53</v>
      </c>
      <c r="R75" s="37" t="s">
        <v>53</v>
      </c>
      <c r="S75" s="37" t="s">
        <v>53</v>
      </c>
      <c r="T75" s="37" t="s">
        <v>74</v>
      </c>
      <c r="U75" s="37" t="s">
        <v>219</v>
      </c>
      <c r="V75" s="37" t="s">
        <v>220</v>
      </c>
      <c r="W75" s="81">
        <v>13988998197</v>
      </c>
      <c r="X75" s="37" t="s">
        <v>52</v>
      </c>
      <c r="Y75" s="108">
        <v>45658</v>
      </c>
      <c r="Z75" s="109">
        <v>45992</v>
      </c>
      <c r="AA75" s="112"/>
      <c r="AB75" s="102"/>
      <c r="AC75" s="43" t="s">
        <v>58</v>
      </c>
      <c r="AD75" s="110" t="s">
        <v>74</v>
      </c>
      <c r="AE75" s="111" t="s">
        <v>59</v>
      </c>
      <c r="AF75" s="44"/>
      <c r="AG75" s="37"/>
      <c r="AH75" s="37">
        <f t="shared" si="7"/>
        <v>90</v>
      </c>
      <c r="AI75" s="37">
        <v>90</v>
      </c>
      <c r="AJ75" s="37"/>
      <c r="AK75" s="37"/>
      <c r="AM75" s="37">
        <f t="shared" si="9"/>
        <v>90</v>
      </c>
      <c r="AN75" s="37">
        <v>90</v>
      </c>
      <c r="AO75" s="37"/>
      <c r="AP75" s="136"/>
      <c r="AQ75" s="134">
        <f t="shared" si="8"/>
        <v>0</v>
      </c>
    </row>
    <row r="76" s="5" customFormat="1" ht="159" hidden="1" customHeight="1" spans="1:43">
      <c r="A76" s="37">
        <v>69</v>
      </c>
      <c r="B76" s="37" t="s">
        <v>42</v>
      </c>
      <c r="C76" s="37" t="s">
        <v>67</v>
      </c>
      <c r="D76" s="37" t="s">
        <v>68</v>
      </c>
      <c r="E76" s="37" t="s">
        <v>440</v>
      </c>
      <c r="F76" s="37" t="s">
        <v>223</v>
      </c>
      <c r="G76" s="37" t="s">
        <v>441</v>
      </c>
      <c r="H76" s="37" t="s">
        <v>48</v>
      </c>
      <c r="I76" s="64" t="s">
        <v>442</v>
      </c>
      <c r="J76" s="37">
        <v>216.38</v>
      </c>
      <c r="K76" s="37"/>
      <c r="L76" s="37">
        <v>216.38</v>
      </c>
      <c r="M76" s="37"/>
      <c r="N76" s="66" t="s">
        <v>443</v>
      </c>
      <c r="O76" s="60" t="s">
        <v>444</v>
      </c>
      <c r="P76" s="37">
        <v>200</v>
      </c>
      <c r="Q76" s="37" t="s">
        <v>53</v>
      </c>
      <c r="R76" s="37" t="s">
        <v>53</v>
      </c>
      <c r="S76" s="37" t="s">
        <v>53</v>
      </c>
      <c r="T76" s="37" t="s">
        <v>74</v>
      </c>
      <c r="U76" s="37" t="s">
        <v>227</v>
      </c>
      <c r="V76" s="37" t="s">
        <v>228</v>
      </c>
      <c r="W76" s="81" t="s">
        <v>229</v>
      </c>
      <c r="X76" s="37" t="s">
        <v>52</v>
      </c>
      <c r="Y76" s="108">
        <v>45658</v>
      </c>
      <c r="Z76" s="109">
        <v>45992</v>
      </c>
      <c r="AA76" s="112"/>
      <c r="AB76" s="102"/>
      <c r="AC76" s="43" t="s">
        <v>58</v>
      </c>
      <c r="AD76" s="110" t="s">
        <v>74</v>
      </c>
      <c r="AE76" s="111" t="s">
        <v>59</v>
      </c>
      <c r="AF76" s="44"/>
      <c r="AG76" s="37"/>
      <c r="AH76" s="37">
        <f t="shared" si="7"/>
        <v>216.38</v>
      </c>
      <c r="AI76" s="37"/>
      <c r="AJ76" s="37">
        <v>216.38</v>
      </c>
      <c r="AK76" s="37"/>
      <c r="AM76" s="37">
        <f t="shared" si="9"/>
        <v>216.38</v>
      </c>
      <c r="AN76" s="37"/>
      <c r="AO76" s="37">
        <v>216.38</v>
      </c>
      <c r="AP76" s="136"/>
      <c r="AQ76" s="134">
        <f t="shared" si="8"/>
        <v>0</v>
      </c>
    </row>
    <row r="77" s="5" customFormat="1" ht="84" hidden="1" customHeight="1" spans="1:43">
      <c r="A77" s="37">
        <v>70</v>
      </c>
      <c r="B77" s="37" t="s">
        <v>42</v>
      </c>
      <c r="C77" s="37" t="s">
        <v>67</v>
      </c>
      <c r="D77" s="37" t="s">
        <v>68</v>
      </c>
      <c r="E77" s="37" t="s">
        <v>445</v>
      </c>
      <c r="F77" s="37" t="s">
        <v>223</v>
      </c>
      <c r="G77" s="37" t="s">
        <v>446</v>
      </c>
      <c r="H77" s="37" t="s">
        <v>48</v>
      </c>
      <c r="I77" s="60" t="s">
        <v>447</v>
      </c>
      <c r="J77" s="37">
        <v>150</v>
      </c>
      <c r="K77" s="37"/>
      <c r="L77" s="37">
        <v>150</v>
      </c>
      <c r="M77" s="37"/>
      <c r="N77" s="60" t="s">
        <v>448</v>
      </c>
      <c r="O77" s="60" t="s">
        <v>184</v>
      </c>
      <c r="P77" s="37">
        <v>896</v>
      </c>
      <c r="Q77" s="37" t="s">
        <v>53</v>
      </c>
      <c r="R77" s="37" t="s">
        <v>53</v>
      </c>
      <c r="S77" s="37" t="s">
        <v>53</v>
      </c>
      <c r="T77" s="37" t="s">
        <v>74</v>
      </c>
      <c r="U77" s="37" t="s">
        <v>227</v>
      </c>
      <c r="V77" s="37" t="s">
        <v>228</v>
      </c>
      <c r="W77" s="81" t="s">
        <v>229</v>
      </c>
      <c r="X77" s="37" t="s">
        <v>52</v>
      </c>
      <c r="Y77" s="108">
        <v>45658</v>
      </c>
      <c r="Z77" s="109">
        <v>45992</v>
      </c>
      <c r="AA77" s="112"/>
      <c r="AB77" s="102"/>
      <c r="AC77" s="43" t="s">
        <v>58</v>
      </c>
      <c r="AD77" s="110" t="s">
        <v>74</v>
      </c>
      <c r="AE77" s="111" t="s">
        <v>59</v>
      </c>
      <c r="AF77" s="44"/>
      <c r="AG77" s="37"/>
      <c r="AH77" s="37">
        <f t="shared" si="7"/>
        <v>150</v>
      </c>
      <c r="AI77" s="37"/>
      <c r="AJ77" s="37">
        <v>150</v>
      </c>
      <c r="AK77" s="37"/>
      <c r="AM77" s="37">
        <f t="shared" si="9"/>
        <v>150</v>
      </c>
      <c r="AN77" s="37"/>
      <c r="AO77" s="37">
        <v>150</v>
      </c>
      <c r="AP77" s="136"/>
      <c r="AQ77" s="134">
        <f t="shared" si="8"/>
        <v>0</v>
      </c>
    </row>
    <row r="78" s="5" customFormat="1" ht="71" hidden="1" customHeight="1" spans="1:43">
      <c r="A78" s="37">
        <v>71</v>
      </c>
      <c r="B78" s="37" t="s">
        <v>42</v>
      </c>
      <c r="C78" s="37" t="s">
        <v>67</v>
      </c>
      <c r="D78" s="37" t="s">
        <v>68</v>
      </c>
      <c r="E78" s="37" t="s">
        <v>449</v>
      </c>
      <c r="F78" s="37" t="s">
        <v>223</v>
      </c>
      <c r="G78" s="37" t="s">
        <v>450</v>
      </c>
      <c r="H78" s="37" t="s">
        <v>48</v>
      </c>
      <c r="I78" s="66" t="s">
        <v>451</v>
      </c>
      <c r="J78" s="37">
        <v>150</v>
      </c>
      <c r="K78" s="37"/>
      <c r="L78" s="37">
        <v>150</v>
      </c>
      <c r="M78" s="37"/>
      <c r="N78" s="60" t="s">
        <v>452</v>
      </c>
      <c r="O78" s="60" t="s">
        <v>184</v>
      </c>
      <c r="P78" s="37">
        <v>482</v>
      </c>
      <c r="Q78" s="37" t="s">
        <v>53</v>
      </c>
      <c r="R78" s="37" t="s">
        <v>53</v>
      </c>
      <c r="S78" s="37" t="s">
        <v>53</v>
      </c>
      <c r="T78" s="37" t="s">
        <v>74</v>
      </c>
      <c r="U78" s="37" t="s">
        <v>227</v>
      </c>
      <c r="V78" s="37" t="s">
        <v>228</v>
      </c>
      <c r="W78" s="81" t="s">
        <v>229</v>
      </c>
      <c r="X78" s="37" t="s">
        <v>52</v>
      </c>
      <c r="Y78" s="108">
        <v>45658</v>
      </c>
      <c r="Z78" s="109">
        <v>45992</v>
      </c>
      <c r="AA78" s="112"/>
      <c r="AB78" s="102"/>
      <c r="AC78" s="43" t="s">
        <v>58</v>
      </c>
      <c r="AD78" s="110" t="s">
        <v>74</v>
      </c>
      <c r="AE78" s="111" t="s">
        <v>59</v>
      </c>
      <c r="AF78" s="44"/>
      <c r="AG78" s="37"/>
      <c r="AH78" s="37">
        <f t="shared" si="7"/>
        <v>150</v>
      </c>
      <c r="AI78" s="37"/>
      <c r="AJ78" s="37">
        <v>150</v>
      </c>
      <c r="AK78" s="37"/>
      <c r="AM78" s="37">
        <f t="shared" si="9"/>
        <v>150</v>
      </c>
      <c r="AN78" s="37"/>
      <c r="AO78" s="37">
        <v>150</v>
      </c>
      <c r="AP78" s="136"/>
      <c r="AQ78" s="134">
        <f t="shared" si="8"/>
        <v>0</v>
      </c>
    </row>
    <row r="79" s="5" customFormat="1" ht="81" hidden="1" customHeight="1" spans="1:43">
      <c r="A79" s="37">
        <v>72</v>
      </c>
      <c r="B79" s="37" t="s">
        <v>42</v>
      </c>
      <c r="C79" s="37" t="s">
        <v>67</v>
      </c>
      <c r="D79" s="37" t="s">
        <v>68</v>
      </c>
      <c r="E79" s="37" t="s">
        <v>453</v>
      </c>
      <c r="F79" s="37" t="s">
        <v>223</v>
      </c>
      <c r="G79" s="37" t="s">
        <v>454</v>
      </c>
      <c r="H79" s="37" t="s">
        <v>48</v>
      </c>
      <c r="I79" s="60" t="s">
        <v>455</v>
      </c>
      <c r="J79" s="37">
        <v>225</v>
      </c>
      <c r="K79" s="37"/>
      <c r="L79" s="37">
        <v>225</v>
      </c>
      <c r="M79" s="37"/>
      <c r="N79" s="60" t="s">
        <v>456</v>
      </c>
      <c r="O79" s="60" t="s">
        <v>184</v>
      </c>
      <c r="P79" s="37">
        <v>215</v>
      </c>
      <c r="Q79" s="37" t="s">
        <v>53</v>
      </c>
      <c r="R79" s="37" t="s">
        <v>53</v>
      </c>
      <c r="S79" s="37" t="s">
        <v>53</v>
      </c>
      <c r="T79" s="37" t="s">
        <v>74</v>
      </c>
      <c r="U79" s="37" t="s">
        <v>227</v>
      </c>
      <c r="V79" s="37" t="s">
        <v>228</v>
      </c>
      <c r="W79" s="81" t="s">
        <v>229</v>
      </c>
      <c r="X79" s="37" t="s">
        <v>52</v>
      </c>
      <c r="Y79" s="108">
        <v>45658</v>
      </c>
      <c r="Z79" s="109">
        <v>45992</v>
      </c>
      <c r="AA79" s="112"/>
      <c r="AB79" s="102"/>
      <c r="AC79" s="43" t="s">
        <v>58</v>
      </c>
      <c r="AD79" s="110" t="s">
        <v>74</v>
      </c>
      <c r="AE79" s="111" t="s">
        <v>59</v>
      </c>
      <c r="AF79" s="44"/>
      <c r="AG79" s="37"/>
      <c r="AH79" s="37">
        <f t="shared" si="7"/>
        <v>225</v>
      </c>
      <c r="AI79" s="37"/>
      <c r="AJ79" s="37">
        <v>225</v>
      </c>
      <c r="AK79" s="37"/>
      <c r="AM79" s="37">
        <f t="shared" si="9"/>
        <v>225</v>
      </c>
      <c r="AN79" s="37"/>
      <c r="AO79" s="37">
        <v>225</v>
      </c>
      <c r="AP79" s="136"/>
      <c r="AQ79" s="134">
        <f t="shared" si="8"/>
        <v>0</v>
      </c>
    </row>
    <row r="80" s="5" customFormat="1" ht="145" hidden="1" customHeight="1" spans="1:43">
      <c r="A80" s="37">
        <v>73</v>
      </c>
      <c r="B80" s="37" t="s">
        <v>42</v>
      </c>
      <c r="C80" s="37" t="s">
        <v>67</v>
      </c>
      <c r="D80" s="37" t="s">
        <v>134</v>
      </c>
      <c r="E80" s="37" t="s">
        <v>457</v>
      </c>
      <c r="F80" s="37" t="s">
        <v>223</v>
      </c>
      <c r="G80" s="37" t="s">
        <v>458</v>
      </c>
      <c r="H80" s="37" t="s">
        <v>48</v>
      </c>
      <c r="I80" s="62" t="s">
        <v>459</v>
      </c>
      <c r="J80" s="37">
        <v>56.7</v>
      </c>
      <c r="K80" s="37">
        <v>56.7</v>
      </c>
      <c r="L80" s="37"/>
      <c r="M80" s="37"/>
      <c r="N80" s="60" t="s">
        <v>460</v>
      </c>
      <c r="O80" s="60" t="s">
        <v>184</v>
      </c>
      <c r="P80" s="37">
        <v>1791</v>
      </c>
      <c r="Q80" s="37" t="s">
        <v>53</v>
      </c>
      <c r="R80" s="37" t="s">
        <v>53</v>
      </c>
      <c r="S80" s="37" t="s">
        <v>53</v>
      </c>
      <c r="T80" s="37" t="s">
        <v>74</v>
      </c>
      <c r="U80" s="37" t="s">
        <v>227</v>
      </c>
      <c r="V80" s="37" t="s">
        <v>461</v>
      </c>
      <c r="W80" s="81">
        <v>15924975923</v>
      </c>
      <c r="X80" s="37" t="s">
        <v>52</v>
      </c>
      <c r="Y80" s="108">
        <v>45717</v>
      </c>
      <c r="Z80" s="109">
        <v>45870</v>
      </c>
      <c r="AA80" s="112"/>
      <c r="AB80" s="102"/>
      <c r="AC80" s="43" t="s">
        <v>58</v>
      </c>
      <c r="AD80" s="110" t="s">
        <v>74</v>
      </c>
      <c r="AE80" s="111" t="s">
        <v>59</v>
      </c>
      <c r="AF80" s="44"/>
      <c r="AG80" s="37"/>
      <c r="AH80" s="37">
        <f t="shared" si="7"/>
        <v>56.7</v>
      </c>
      <c r="AI80" s="37">
        <v>56.7</v>
      </c>
      <c r="AJ80" s="37"/>
      <c r="AK80" s="37"/>
      <c r="AM80" s="37">
        <f t="shared" si="9"/>
        <v>56.7</v>
      </c>
      <c r="AN80" s="37">
        <v>56.7</v>
      </c>
      <c r="AO80" s="37"/>
      <c r="AP80" s="136"/>
      <c r="AQ80" s="134">
        <f t="shared" si="8"/>
        <v>0</v>
      </c>
    </row>
    <row r="81" s="5" customFormat="1" ht="93" hidden="1" customHeight="1" spans="1:43">
      <c r="A81" s="37">
        <v>74</v>
      </c>
      <c r="B81" s="37" t="s">
        <v>42</v>
      </c>
      <c r="C81" s="37" t="s">
        <v>67</v>
      </c>
      <c r="D81" s="37" t="s">
        <v>134</v>
      </c>
      <c r="E81" s="37" t="s">
        <v>462</v>
      </c>
      <c r="F81" s="37" t="s">
        <v>223</v>
      </c>
      <c r="G81" s="37" t="s">
        <v>458</v>
      </c>
      <c r="H81" s="37" t="s">
        <v>48</v>
      </c>
      <c r="I81" s="60" t="s">
        <v>463</v>
      </c>
      <c r="J81" s="37">
        <v>11.4</v>
      </c>
      <c r="K81" s="37">
        <v>11.4</v>
      </c>
      <c r="L81" s="37"/>
      <c r="M81" s="37"/>
      <c r="N81" s="60" t="s">
        <v>464</v>
      </c>
      <c r="O81" s="60" t="s">
        <v>184</v>
      </c>
      <c r="P81" s="37">
        <v>625</v>
      </c>
      <c r="Q81" s="37" t="s">
        <v>53</v>
      </c>
      <c r="R81" s="37" t="s">
        <v>53</v>
      </c>
      <c r="S81" s="37" t="s">
        <v>53</v>
      </c>
      <c r="T81" s="37" t="s">
        <v>74</v>
      </c>
      <c r="U81" s="37" t="s">
        <v>227</v>
      </c>
      <c r="V81" s="37" t="s">
        <v>461</v>
      </c>
      <c r="W81" s="81">
        <v>15924975923</v>
      </c>
      <c r="X81" s="37" t="s">
        <v>52</v>
      </c>
      <c r="Y81" s="108">
        <v>45717</v>
      </c>
      <c r="Z81" s="109">
        <v>45870</v>
      </c>
      <c r="AA81" s="112"/>
      <c r="AB81" s="102"/>
      <c r="AC81" s="43" t="s">
        <v>58</v>
      </c>
      <c r="AD81" s="110" t="s">
        <v>74</v>
      </c>
      <c r="AE81" s="111" t="s">
        <v>59</v>
      </c>
      <c r="AF81" s="44"/>
      <c r="AG81" s="37"/>
      <c r="AH81" s="37">
        <f t="shared" si="7"/>
        <v>11.4</v>
      </c>
      <c r="AI81" s="37">
        <v>11.4</v>
      </c>
      <c r="AJ81" s="37"/>
      <c r="AK81" s="37"/>
      <c r="AM81" s="37">
        <f t="shared" si="9"/>
        <v>11.4</v>
      </c>
      <c r="AN81" s="37">
        <v>11.4</v>
      </c>
      <c r="AO81" s="37"/>
      <c r="AP81" s="136"/>
      <c r="AQ81" s="134">
        <f t="shared" si="8"/>
        <v>0</v>
      </c>
    </row>
    <row r="82" s="5" customFormat="1" ht="148" hidden="1" customHeight="1" spans="1:43">
      <c r="A82" s="37">
        <v>75</v>
      </c>
      <c r="B82" s="37" t="s">
        <v>42</v>
      </c>
      <c r="C82" s="37" t="s">
        <v>67</v>
      </c>
      <c r="D82" s="37" t="s">
        <v>134</v>
      </c>
      <c r="E82" s="37" t="s">
        <v>465</v>
      </c>
      <c r="F82" s="37" t="s">
        <v>223</v>
      </c>
      <c r="G82" s="37" t="s">
        <v>466</v>
      </c>
      <c r="H82" s="37" t="s">
        <v>370</v>
      </c>
      <c r="I82" s="60" t="s">
        <v>467</v>
      </c>
      <c r="J82" s="37">
        <v>55</v>
      </c>
      <c r="K82" s="37">
        <v>55</v>
      </c>
      <c r="L82" s="37"/>
      <c r="M82" s="37"/>
      <c r="N82" s="60" t="s">
        <v>468</v>
      </c>
      <c r="O82" s="60" t="s">
        <v>469</v>
      </c>
      <c r="P82" s="37">
        <v>1378</v>
      </c>
      <c r="Q82" s="37" t="s">
        <v>53</v>
      </c>
      <c r="R82" s="37" t="s">
        <v>53</v>
      </c>
      <c r="S82" s="37" t="s">
        <v>53</v>
      </c>
      <c r="T82" s="37" t="s">
        <v>74</v>
      </c>
      <c r="U82" s="37" t="s">
        <v>227</v>
      </c>
      <c r="V82" s="37" t="s">
        <v>461</v>
      </c>
      <c r="W82" s="81">
        <v>15924975923</v>
      </c>
      <c r="X82" s="37" t="s">
        <v>52</v>
      </c>
      <c r="Y82" s="108">
        <v>45658</v>
      </c>
      <c r="Z82" s="109">
        <v>45992</v>
      </c>
      <c r="AA82" s="112"/>
      <c r="AB82" s="102" t="s">
        <v>57</v>
      </c>
      <c r="AC82" s="43" t="s">
        <v>58</v>
      </c>
      <c r="AD82" s="110" t="s">
        <v>74</v>
      </c>
      <c r="AE82" s="111" t="s">
        <v>59</v>
      </c>
      <c r="AF82" s="44">
        <v>55</v>
      </c>
      <c r="AG82" s="37"/>
      <c r="AH82" s="37">
        <v>54.892</v>
      </c>
      <c r="AI82" s="37">
        <v>54.892</v>
      </c>
      <c r="AJ82" s="37"/>
      <c r="AK82" s="37"/>
      <c r="AM82" s="37">
        <f t="shared" si="9"/>
        <v>55</v>
      </c>
      <c r="AN82" s="37">
        <v>55</v>
      </c>
      <c r="AO82" s="37"/>
      <c r="AP82" s="136"/>
      <c r="AQ82" s="134">
        <f t="shared" si="8"/>
        <v>0.107999999999997</v>
      </c>
    </row>
    <row r="83" s="5" customFormat="1" ht="94" hidden="1" customHeight="1" spans="1:43">
      <c r="A83" s="37">
        <v>76</v>
      </c>
      <c r="B83" s="37" t="s">
        <v>42</v>
      </c>
      <c r="C83" s="37" t="s">
        <v>67</v>
      </c>
      <c r="D83" s="37" t="s">
        <v>134</v>
      </c>
      <c r="E83" s="37" t="s">
        <v>470</v>
      </c>
      <c r="F83" s="37" t="s">
        <v>223</v>
      </c>
      <c r="G83" s="37" t="s">
        <v>471</v>
      </c>
      <c r="H83" s="37" t="s">
        <v>48</v>
      </c>
      <c r="I83" s="64" t="s">
        <v>472</v>
      </c>
      <c r="J83" s="37">
        <v>50</v>
      </c>
      <c r="K83" s="37">
        <v>50</v>
      </c>
      <c r="L83" s="37"/>
      <c r="M83" s="37"/>
      <c r="N83" s="60" t="s">
        <v>473</v>
      </c>
      <c r="O83" s="60" t="s">
        <v>474</v>
      </c>
      <c r="P83" s="37">
        <v>40</v>
      </c>
      <c r="Q83" s="37" t="s">
        <v>53</v>
      </c>
      <c r="R83" s="37" t="s">
        <v>53</v>
      </c>
      <c r="S83" s="37" t="s">
        <v>53</v>
      </c>
      <c r="T83" s="37" t="s">
        <v>74</v>
      </c>
      <c r="U83" s="37" t="s">
        <v>227</v>
      </c>
      <c r="V83" s="37" t="s">
        <v>461</v>
      </c>
      <c r="W83" s="81">
        <v>15924975924</v>
      </c>
      <c r="X83" s="37" t="s">
        <v>52</v>
      </c>
      <c r="Y83" s="108">
        <v>45658</v>
      </c>
      <c r="Z83" s="109">
        <v>45992</v>
      </c>
      <c r="AA83" s="112"/>
      <c r="AB83" s="102"/>
      <c r="AC83" s="43" t="s">
        <v>58</v>
      </c>
      <c r="AD83" s="110" t="s">
        <v>74</v>
      </c>
      <c r="AE83" s="111" t="s">
        <v>59</v>
      </c>
      <c r="AF83" s="44"/>
      <c r="AG83" s="37"/>
      <c r="AH83" s="37">
        <f t="shared" ref="AH83:AH94" si="10">AI83+AJ83+AK83</f>
        <v>50</v>
      </c>
      <c r="AI83" s="37">
        <v>50</v>
      </c>
      <c r="AJ83" s="37"/>
      <c r="AK83" s="37"/>
      <c r="AM83" s="37">
        <f t="shared" si="9"/>
        <v>50</v>
      </c>
      <c r="AN83" s="37">
        <v>50</v>
      </c>
      <c r="AO83" s="37"/>
      <c r="AP83" s="136"/>
      <c r="AQ83" s="134">
        <f t="shared" si="8"/>
        <v>0</v>
      </c>
    </row>
    <row r="84" s="5" customFormat="1" ht="113" hidden="1" customHeight="1" spans="1:43">
      <c r="A84" s="37">
        <v>77</v>
      </c>
      <c r="B84" s="37" t="s">
        <v>42</v>
      </c>
      <c r="C84" s="37" t="s">
        <v>67</v>
      </c>
      <c r="D84" s="37" t="s">
        <v>68</v>
      </c>
      <c r="E84" s="37" t="s">
        <v>475</v>
      </c>
      <c r="F84" s="37" t="s">
        <v>223</v>
      </c>
      <c r="G84" s="37" t="s">
        <v>224</v>
      </c>
      <c r="H84" s="37" t="s">
        <v>48</v>
      </c>
      <c r="I84" s="60" t="s">
        <v>476</v>
      </c>
      <c r="J84" s="37">
        <v>15</v>
      </c>
      <c r="K84" s="37">
        <v>15</v>
      </c>
      <c r="L84" s="37"/>
      <c r="M84" s="37"/>
      <c r="N84" s="64" t="s">
        <v>477</v>
      </c>
      <c r="O84" s="68" t="s">
        <v>478</v>
      </c>
      <c r="P84" s="37">
        <v>634</v>
      </c>
      <c r="Q84" s="37" t="s">
        <v>53</v>
      </c>
      <c r="R84" s="37" t="s">
        <v>53</v>
      </c>
      <c r="S84" s="37" t="s">
        <v>53</v>
      </c>
      <c r="T84" s="37" t="s">
        <v>74</v>
      </c>
      <c r="U84" s="37" t="s">
        <v>227</v>
      </c>
      <c r="V84" s="37" t="s">
        <v>228</v>
      </c>
      <c r="W84" s="81" t="s">
        <v>229</v>
      </c>
      <c r="X84" s="37" t="s">
        <v>52</v>
      </c>
      <c r="Y84" s="108">
        <v>45658</v>
      </c>
      <c r="Z84" s="109">
        <v>45992</v>
      </c>
      <c r="AA84" s="112"/>
      <c r="AB84" s="102" t="s">
        <v>57</v>
      </c>
      <c r="AC84" s="43" t="s">
        <v>58</v>
      </c>
      <c r="AD84" s="110" t="s">
        <v>74</v>
      </c>
      <c r="AE84" s="111" t="s">
        <v>59</v>
      </c>
      <c r="AF84" s="44">
        <v>15</v>
      </c>
      <c r="AG84" s="37"/>
      <c r="AH84" s="37">
        <v>14.77</v>
      </c>
      <c r="AI84" s="37">
        <v>14.77</v>
      </c>
      <c r="AJ84" s="37"/>
      <c r="AK84" s="37"/>
      <c r="AM84" s="37">
        <f t="shared" si="9"/>
        <v>15</v>
      </c>
      <c r="AN84" s="37">
        <v>15</v>
      </c>
      <c r="AO84" s="37"/>
      <c r="AP84" s="136"/>
      <c r="AQ84" s="134">
        <f t="shared" si="8"/>
        <v>0.23</v>
      </c>
    </row>
    <row r="85" s="5" customFormat="1" ht="107" hidden="1" customHeight="1" spans="1:43">
      <c r="A85" s="37">
        <v>78</v>
      </c>
      <c r="B85" s="37" t="s">
        <v>42</v>
      </c>
      <c r="C85" s="37" t="s">
        <v>67</v>
      </c>
      <c r="D85" s="37" t="s">
        <v>68</v>
      </c>
      <c r="E85" s="37" t="s">
        <v>479</v>
      </c>
      <c r="F85" s="37" t="s">
        <v>480</v>
      </c>
      <c r="G85" s="37" t="s">
        <v>481</v>
      </c>
      <c r="H85" s="37" t="s">
        <v>48</v>
      </c>
      <c r="I85" s="60" t="s">
        <v>482</v>
      </c>
      <c r="J85" s="37">
        <v>135</v>
      </c>
      <c r="K85" s="37">
        <v>135</v>
      </c>
      <c r="L85" s="37"/>
      <c r="M85" s="37"/>
      <c r="N85" s="60" t="s">
        <v>483</v>
      </c>
      <c r="O85" s="64" t="s">
        <v>484</v>
      </c>
      <c r="P85" s="37">
        <v>1801</v>
      </c>
      <c r="Q85" s="37" t="s">
        <v>53</v>
      </c>
      <c r="R85" s="37" t="s">
        <v>53</v>
      </c>
      <c r="S85" s="37" t="s">
        <v>53</v>
      </c>
      <c r="T85" s="37" t="s">
        <v>74</v>
      </c>
      <c r="U85" s="37" t="s">
        <v>485</v>
      </c>
      <c r="V85" s="37" t="s">
        <v>486</v>
      </c>
      <c r="W85" s="81">
        <v>15924879532</v>
      </c>
      <c r="X85" s="37" t="s">
        <v>52</v>
      </c>
      <c r="Y85" s="108">
        <v>45658</v>
      </c>
      <c r="Z85" s="109">
        <v>45992</v>
      </c>
      <c r="AA85" s="112"/>
      <c r="AB85" s="102"/>
      <c r="AC85" s="43" t="s">
        <v>58</v>
      </c>
      <c r="AD85" s="110" t="s">
        <v>74</v>
      </c>
      <c r="AE85" s="111" t="s">
        <v>59</v>
      </c>
      <c r="AF85" s="44"/>
      <c r="AG85" s="37"/>
      <c r="AH85" s="37">
        <f t="shared" si="10"/>
        <v>135</v>
      </c>
      <c r="AI85" s="37">
        <v>135</v>
      </c>
      <c r="AJ85" s="37"/>
      <c r="AK85" s="37"/>
      <c r="AM85" s="37">
        <f t="shared" si="9"/>
        <v>135</v>
      </c>
      <c r="AN85" s="37">
        <v>135</v>
      </c>
      <c r="AO85" s="37"/>
      <c r="AP85" s="136"/>
      <c r="AQ85" s="134">
        <f t="shared" si="8"/>
        <v>0</v>
      </c>
    </row>
    <row r="86" s="5" customFormat="1" ht="148" hidden="1" customHeight="1" spans="1:43">
      <c r="A86" s="37">
        <v>79</v>
      </c>
      <c r="B86" s="37" t="s">
        <v>42</v>
      </c>
      <c r="C86" s="37" t="s">
        <v>67</v>
      </c>
      <c r="D86" s="37" t="s">
        <v>68</v>
      </c>
      <c r="E86" s="42" t="s">
        <v>487</v>
      </c>
      <c r="F86" s="37" t="s">
        <v>480</v>
      </c>
      <c r="G86" s="37" t="s">
        <v>488</v>
      </c>
      <c r="H86" s="37" t="s">
        <v>48</v>
      </c>
      <c r="I86" s="66" t="s">
        <v>489</v>
      </c>
      <c r="J86" s="37">
        <v>309</v>
      </c>
      <c r="K86" s="37">
        <v>309</v>
      </c>
      <c r="L86" s="37"/>
      <c r="M86" s="37"/>
      <c r="N86" s="64" t="s">
        <v>490</v>
      </c>
      <c r="O86" s="64" t="s">
        <v>491</v>
      </c>
      <c r="P86" s="37">
        <v>1702</v>
      </c>
      <c r="Q86" s="37" t="s">
        <v>53</v>
      </c>
      <c r="R86" s="37" t="s">
        <v>53</v>
      </c>
      <c r="S86" s="37" t="s">
        <v>53</v>
      </c>
      <c r="T86" s="37" t="s">
        <v>74</v>
      </c>
      <c r="U86" s="37" t="s">
        <v>485</v>
      </c>
      <c r="V86" s="37" t="s">
        <v>486</v>
      </c>
      <c r="W86" s="81">
        <v>15924879532</v>
      </c>
      <c r="X86" s="37" t="s">
        <v>52</v>
      </c>
      <c r="Y86" s="108">
        <v>45658</v>
      </c>
      <c r="Z86" s="109">
        <v>45992</v>
      </c>
      <c r="AA86" s="112"/>
      <c r="AB86" s="102" t="s">
        <v>57</v>
      </c>
      <c r="AC86" s="43" t="s">
        <v>58</v>
      </c>
      <c r="AD86" s="110" t="s">
        <v>74</v>
      </c>
      <c r="AE86" s="111" t="s">
        <v>59</v>
      </c>
      <c r="AF86" s="44">
        <v>309</v>
      </c>
      <c r="AG86" s="37"/>
      <c r="AH86" s="37">
        <f t="shared" si="10"/>
        <v>209</v>
      </c>
      <c r="AI86" s="37">
        <v>209</v>
      </c>
      <c r="AJ86" s="37"/>
      <c r="AK86" s="37"/>
      <c r="AM86" s="37">
        <f t="shared" si="9"/>
        <v>309</v>
      </c>
      <c r="AN86" s="37">
        <v>309</v>
      </c>
      <c r="AO86" s="37"/>
      <c r="AP86" s="136"/>
      <c r="AQ86" s="134">
        <f t="shared" si="8"/>
        <v>100</v>
      </c>
    </row>
    <row r="87" s="5" customFormat="1" ht="113" hidden="1" customHeight="1" spans="1:43">
      <c r="A87" s="37">
        <v>80</v>
      </c>
      <c r="B87" s="37" t="s">
        <v>42</v>
      </c>
      <c r="C87" s="37" t="s">
        <v>84</v>
      </c>
      <c r="D87" s="43" t="s">
        <v>156</v>
      </c>
      <c r="E87" s="37" t="s">
        <v>492</v>
      </c>
      <c r="F87" s="37" t="s">
        <v>480</v>
      </c>
      <c r="G87" s="37" t="s">
        <v>493</v>
      </c>
      <c r="H87" s="37" t="s">
        <v>48</v>
      </c>
      <c r="I87" s="60" t="s">
        <v>494</v>
      </c>
      <c r="J87" s="37">
        <v>316</v>
      </c>
      <c r="K87" s="37">
        <v>316</v>
      </c>
      <c r="L87" s="37"/>
      <c r="M87" s="37"/>
      <c r="N87" s="60" t="s">
        <v>495</v>
      </c>
      <c r="O87" s="60" t="s">
        <v>496</v>
      </c>
      <c r="P87" s="37">
        <v>4281</v>
      </c>
      <c r="Q87" s="37" t="s">
        <v>53</v>
      </c>
      <c r="R87" s="37" t="s">
        <v>53</v>
      </c>
      <c r="S87" s="37" t="s">
        <v>53</v>
      </c>
      <c r="T87" s="37" t="s">
        <v>74</v>
      </c>
      <c r="U87" s="37" t="s">
        <v>485</v>
      </c>
      <c r="V87" s="37" t="s">
        <v>486</v>
      </c>
      <c r="W87" s="81">
        <v>15924879532</v>
      </c>
      <c r="X87" s="37" t="s">
        <v>52</v>
      </c>
      <c r="Y87" s="108">
        <v>45658</v>
      </c>
      <c r="Z87" s="109">
        <v>45992</v>
      </c>
      <c r="AA87" s="112"/>
      <c r="AB87" s="102"/>
      <c r="AC87" s="43" t="s">
        <v>193</v>
      </c>
      <c r="AD87" s="110" t="s">
        <v>74</v>
      </c>
      <c r="AE87" s="111" t="s">
        <v>59</v>
      </c>
      <c r="AF87" s="44"/>
      <c r="AG87" s="37"/>
      <c r="AH87" s="37">
        <f t="shared" si="10"/>
        <v>216</v>
      </c>
      <c r="AI87" s="37">
        <v>216</v>
      </c>
      <c r="AJ87" s="37"/>
      <c r="AK87" s="37"/>
      <c r="AM87" s="37">
        <f t="shared" si="9"/>
        <v>216</v>
      </c>
      <c r="AN87" s="37">
        <v>216</v>
      </c>
      <c r="AO87" s="37"/>
      <c r="AP87" s="136"/>
      <c r="AQ87" s="134">
        <f t="shared" si="8"/>
        <v>0</v>
      </c>
    </row>
    <row r="88" s="5" customFormat="1" ht="232" hidden="1" customHeight="1" spans="1:43">
      <c r="A88" s="37">
        <v>81</v>
      </c>
      <c r="B88" s="37" t="s">
        <v>42</v>
      </c>
      <c r="C88" s="37" t="s">
        <v>67</v>
      </c>
      <c r="D88" s="37" t="s">
        <v>68</v>
      </c>
      <c r="E88" s="37" t="s">
        <v>497</v>
      </c>
      <c r="F88" s="37" t="s">
        <v>498</v>
      </c>
      <c r="G88" s="37" t="s">
        <v>499</v>
      </c>
      <c r="H88" s="37" t="s">
        <v>48</v>
      </c>
      <c r="I88" s="60" t="s">
        <v>500</v>
      </c>
      <c r="J88" s="37">
        <v>145</v>
      </c>
      <c r="K88" s="37">
        <v>145</v>
      </c>
      <c r="L88" s="37"/>
      <c r="M88" s="37"/>
      <c r="N88" s="62" t="s">
        <v>501</v>
      </c>
      <c r="O88" s="60" t="s">
        <v>502</v>
      </c>
      <c r="P88" s="65">
        <v>52316</v>
      </c>
      <c r="Q88" s="37" t="s">
        <v>53</v>
      </c>
      <c r="R88" s="37" t="s">
        <v>53</v>
      </c>
      <c r="S88" s="37" t="s">
        <v>53</v>
      </c>
      <c r="T88" s="37" t="s">
        <v>74</v>
      </c>
      <c r="U88" s="37" t="s">
        <v>503</v>
      </c>
      <c r="V88" s="37" t="s">
        <v>504</v>
      </c>
      <c r="W88" s="81" t="s">
        <v>505</v>
      </c>
      <c r="X88" s="37" t="s">
        <v>52</v>
      </c>
      <c r="Y88" s="108">
        <v>45717</v>
      </c>
      <c r="Z88" s="109">
        <v>45931</v>
      </c>
      <c r="AA88" s="112"/>
      <c r="AB88" s="102" t="s">
        <v>57</v>
      </c>
      <c r="AC88" s="43" t="s">
        <v>58</v>
      </c>
      <c r="AD88" s="110" t="s">
        <v>74</v>
      </c>
      <c r="AE88" s="111" t="s">
        <v>59</v>
      </c>
      <c r="AF88" s="44">
        <v>145</v>
      </c>
      <c r="AG88" s="37"/>
      <c r="AH88" s="37">
        <f t="shared" si="10"/>
        <v>145</v>
      </c>
      <c r="AI88" s="37">
        <v>145</v>
      </c>
      <c r="AJ88" s="37"/>
      <c r="AK88" s="37"/>
      <c r="AM88" s="37">
        <f t="shared" si="9"/>
        <v>145</v>
      </c>
      <c r="AN88" s="37">
        <v>145</v>
      </c>
      <c r="AO88" s="37"/>
      <c r="AP88" s="136"/>
      <c r="AQ88" s="134">
        <f t="shared" si="8"/>
        <v>0</v>
      </c>
    </row>
    <row r="89" s="5" customFormat="1" ht="138" hidden="1" customHeight="1" spans="1:43">
      <c r="A89" s="37">
        <v>82</v>
      </c>
      <c r="B89" s="37" t="s">
        <v>42</v>
      </c>
      <c r="C89" s="37" t="s">
        <v>67</v>
      </c>
      <c r="D89" s="37" t="s">
        <v>68</v>
      </c>
      <c r="E89" s="37" t="s">
        <v>506</v>
      </c>
      <c r="F89" s="37" t="s">
        <v>498</v>
      </c>
      <c r="G89" s="37" t="s">
        <v>507</v>
      </c>
      <c r="H89" s="37" t="s">
        <v>48</v>
      </c>
      <c r="I89" s="60" t="s">
        <v>508</v>
      </c>
      <c r="J89" s="37">
        <v>320</v>
      </c>
      <c r="K89" s="37">
        <v>320</v>
      </c>
      <c r="L89" s="37"/>
      <c r="M89" s="37"/>
      <c r="N89" s="60" t="s">
        <v>509</v>
      </c>
      <c r="O89" s="60" t="s">
        <v>335</v>
      </c>
      <c r="P89" s="37">
        <v>562</v>
      </c>
      <c r="Q89" s="37" t="s">
        <v>53</v>
      </c>
      <c r="R89" s="37" t="s">
        <v>53</v>
      </c>
      <c r="S89" s="37" t="s">
        <v>53</v>
      </c>
      <c r="T89" s="37" t="s">
        <v>74</v>
      </c>
      <c r="U89" s="37" t="s">
        <v>503</v>
      </c>
      <c r="V89" s="37" t="s">
        <v>504</v>
      </c>
      <c r="W89" s="81" t="s">
        <v>505</v>
      </c>
      <c r="X89" s="37" t="s">
        <v>52</v>
      </c>
      <c r="Y89" s="108">
        <v>45717</v>
      </c>
      <c r="Z89" s="109">
        <v>45931</v>
      </c>
      <c r="AA89" s="112"/>
      <c r="AB89" s="102"/>
      <c r="AC89" s="43" t="s">
        <v>58</v>
      </c>
      <c r="AD89" s="110" t="s">
        <v>74</v>
      </c>
      <c r="AE89" s="111" t="s">
        <v>59</v>
      </c>
      <c r="AF89" s="44"/>
      <c r="AG89" s="37"/>
      <c r="AH89" s="37">
        <f t="shared" si="10"/>
        <v>220</v>
      </c>
      <c r="AI89" s="37">
        <v>220</v>
      </c>
      <c r="AJ89" s="37"/>
      <c r="AK89" s="37"/>
      <c r="AM89" s="37">
        <f t="shared" si="9"/>
        <v>220</v>
      </c>
      <c r="AN89" s="37">
        <v>220</v>
      </c>
      <c r="AO89" s="37"/>
      <c r="AP89" s="136"/>
      <c r="AQ89" s="134">
        <f t="shared" si="8"/>
        <v>0</v>
      </c>
    </row>
    <row r="90" s="5" customFormat="1" ht="155" hidden="1" customHeight="1" spans="1:43">
      <c r="A90" s="37">
        <v>83</v>
      </c>
      <c r="B90" s="37" t="s">
        <v>42</v>
      </c>
      <c r="C90" s="37" t="s">
        <v>67</v>
      </c>
      <c r="D90" s="37" t="s">
        <v>68</v>
      </c>
      <c r="E90" s="37" t="s">
        <v>510</v>
      </c>
      <c r="F90" s="37" t="s">
        <v>498</v>
      </c>
      <c r="G90" s="37" t="s">
        <v>511</v>
      </c>
      <c r="H90" s="37" t="s">
        <v>48</v>
      </c>
      <c r="I90" s="60" t="s">
        <v>512</v>
      </c>
      <c r="J90" s="37">
        <v>350</v>
      </c>
      <c r="K90" s="37">
        <v>350</v>
      </c>
      <c r="L90" s="37"/>
      <c r="M90" s="37"/>
      <c r="N90" s="64" t="s">
        <v>513</v>
      </c>
      <c r="O90" s="60" t="s">
        <v>218</v>
      </c>
      <c r="P90" s="37">
        <v>460</v>
      </c>
      <c r="Q90" s="37" t="s">
        <v>53</v>
      </c>
      <c r="R90" s="37" t="s">
        <v>53</v>
      </c>
      <c r="S90" s="37" t="s">
        <v>53</v>
      </c>
      <c r="T90" s="37" t="s">
        <v>74</v>
      </c>
      <c r="U90" s="37" t="s">
        <v>503</v>
      </c>
      <c r="V90" s="37" t="s">
        <v>504</v>
      </c>
      <c r="W90" s="81" t="s">
        <v>505</v>
      </c>
      <c r="X90" s="37" t="s">
        <v>52</v>
      </c>
      <c r="Y90" s="108">
        <v>45717</v>
      </c>
      <c r="Z90" s="109">
        <v>45931</v>
      </c>
      <c r="AA90" s="112"/>
      <c r="AB90" s="102"/>
      <c r="AC90" s="43" t="s">
        <v>58</v>
      </c>
      <c r="AD90" s="110" t="s">
        <v>74</v>
      </c>
      <c r="AE90" s="111" t="s">
        <v>59</v>
      </c>
      <c r="AF90" s="44"/>
      <c r="AG90" s="37"/>
      <c r="AH90" s="37">
        <f t="shared" si="10"/>
        <v>250</v>
      </c>
      <c r="AI90" s="37">
        <v>250</v>
      </c>
      <c r="AJ90" s="37"/>
      <c r="AK90" s="37"/>
      <c r="AM90" s="37">
        <f t="shared" si="9"/>
        <v>250</v>
      </c>
      <c r="AN90" s="37">
        <v>250</v>
      </c>
      <c r="AO90" s="37"/>
      <c r="AP90" s="136"/>
      <c r="AQ90" s="134">
        <f t="shared" si="8"/>
        <v>0</v>
      </c>
    </row>
    <row r="91" s="5" customFormat="1" ht="168" hidden="1" customHeight="1" spans="1:43">
      <c r="A91" s="37">
        <v>84</v>
      </c>
      <c r="B91" s="37" t="s">
        <v>42</v>
      </c>
      <c r="C91" s="37" t="s">
        <v>67</v>
      </c>
      <c r="D91" s="37" t="s">
        <v>68</v>
      </c>
      <c r="E91" s="37" t="s">
        <v>514</v>
      </c>
      <c r="F91" s="37" t="s">
        <v>498</v>
      </c>
      <c r="G91" s="37" t="s">
        <v>515</v>
      </c>
      <c r="H91" s="37" t="s">
        <v>48</v>
      </c>
      <c r="I91" s="60" t="s">
        <v>516</v>
      </c>
      <c r="J91" s="37">
        <v>440</v>
      </c>
      <c r="K91" s="37">
        <v>440</v>
      </c>
      <c r="L91" s="37"/>
      <c r="M91" s="37"/>
      <c r="N91" s="60" t="s">
        <v>517</v>
      </c>
      <c r="O91" s="60" t="s">
        <v>335</v>
      </c>
      <c r="P91" s="37">
        <v>1997</v>
      </c>
      <c r="Q91" s="37" t="s">
        <v>53</v>
      </c>
      <c r="R91" s="37" t="s">
        <v>53</v>
      </c>
      <c r="S91" s="37" t="s">
        <v>53</v>
      </c>
      <c r="T91" s="37" t="s">
        <v>74</v>
      </c>
      <c r="U91" s="37" t="s">
        <v>503</v>
      </c>
      <c r="V91" s="37" t="s">
        <v>504</v>
      </c>
      <c r="W91" s="81" t="s">
        <v>505</v>
      </c>
      <c r="X91" s="37" t="s">
        <v>52</v>
      </c>
      <c r="Y91" s="108">
        <v>45717</v>
      </c>
      <c r="Z91" s="109">
        <v>45931</v>
      </c>
      <c r="AA91" s="112"/>
      <c r="AB91" s="102"/>
      <c r="AC91" s="43" t="s">
        <v>58</v>
      </c>
      <c r="AD91" s="110" t="s">
        <v>74</v>
      </c>
      <c r="AE91" s="111" t="s">
        <v>59</v>
      </c>
      <c r="AF91" s="44"/>
      <c r="AG91" s="37"/>
      <c r="AH91" s="37">
        <f t="shared" si="10"/>
        <v>290</v>
      </c>
      <c r="AI91" s="37">
        <v>290</v>
      </c>
      <c r="AJ91" s="37"/>
      <c r="AK91" s="37"/>
      <c r="AM91" s="37">
        <f t="shared" si="9"/>
        <v>290</v>
      </c>
      <c r="AN91" s="37">
        <v>290</v>
      </c>
      <c r="AO91" s="37"/>
      <c r="AP91" s="136"/>
      <c r="AQ91" s="134">
        <f t="shared" si="8"/>
        <v>0</v>
      </c>
    </row>
    <row r="92" s="5" customFormat="1" ht="175" hidden="1" customHeight="1" spans="1:43">
      <c r="A92" s="37">
        <v>85</v>
      </c>
      <c r="B92" s="37" t="s">
        <v>42</v>
      </c>
      <c r="C92" s="37" t="s">
        <v>67</v>
      </c>
      <c r="D92" s="37" t="s">
        <v>68</v>
      </c>
      <c r="E92" s="37" t="s">
        <v>518</v>
      </c>
      <c r="F92" s="37" t="s">
        <v>498</v>
      </c>
      <c r="G92" s="37" t="s">
        <v>519</v>
      </c>
      <c r="H92" s="37" t="s">
        <v>48</v>
      </c>
      <c r="I92" s="60" t="s">
        <v>520</v>
      </c>
      <c r="J92" s="37">
        <v>490</v>
      </c>
      <c r="K92" s="37">
        <v>490</v>
      </c>
      <c r="L92" s="37"/>
      <c r="M92" s="37"/>
      <c r="N92" s="60" t="s">
        <v>521</v>
      </c>
      <c r="O92" s="60" t="s">
        <v>335</v>
      </c>
      <c r="P92" s="37">
        <v>1448</v>
      </c>
      <c r="Q92" s="37" t="s">
        <v>53</v>
      </c>
      <c r="R92" s="37" t="s">
        <v>53</v>
      </c>
      <c r="S92" s="37" t="s">
        <v>53</v>
      </c>
      <c r="T92" s="37" t="s">
        <v>74</v>
      </c>
      <c r="U92" s="37" t="s">
        <v>503</v>
      </c>
      <c r="V92" s="37" t="s">
        <v>504</v>
      </c>
      <c r="W92" s="81" t="s">
        <v>505</v>
      </c>
      <c r="X92" s="37" t="s">
        <v>52</v>
      </c>
      <c r="Y92" s="108">
        <v>45717</v>
      </c>
      <c r="Z92" s="109">
        <v>45931</v>
      </c>
      <c r="AA92" s="112"/>
      <c r="AB92" s="102"/>
      <c r="AC92" s="43" t="s">
        <v>58</v>
      </c>
      <c r="AD92" s="110" t="s">
        <v>74</v>
      </c>
      <c r="AE92" s="111" t="s">
        <v>59</v>
      </c>
      <c r="AF92" s="44"/>
      <c r="AG92" s="37"/>
      <c r="AH92" s="37">
        <f t="shared" si="10"/>
        <v>340</v>
      </c>
      <c r="AI92" s="37">
        <v>340</v>
      </c>
      <c r="AJ92" s="37"/>
      <c r="AK92" s="37"/>
      <c r="AM92" s="37">
        <f t="shared" si="9"/>
        <v>340</v>
      </c>
      <c r="AN92" s="37">
        <v>340</v>
      </c>
      <c r="AO92" s="37"/>
      <c r="AP92" s="136"/>
      <c r="AQ92" s="134">
        <f t="shared" si="8"/>
        <v>0</v>
      </c>
    </row>
    <row r="93" s="5" customFormat="1" ht="142" hidden="1" customHeight="1" spans="1:43">
      <c r="A93" s="37">
        <v>86</v>
      </c>
      <c r="B93" s="37" t="s">
        <v>42</v>
      </c>
      <c r="C93" s="37" t="s">
        <v>67</v>
      </c>
      <c r="D93" s="37" t="s">
        <v>68</v>
      </c>
      <c r="E93" s="37" t="s">
        <v>522</v>
      </c>
      <c r="F93" s="37" t="s">
        <v>498</v>
      </c>
      <c r="G93" s="37" t="s">
        <v>523</v>
      </c>
      <c r="H93" s="37" t="s">
        <v>48</v>
      </c>
      <c r="I93" s="64" t="s">
        <v>524</v>
      </c>
      <c r="J93" s="37">
        <v>350</v>
      </c>
      <c r="K93" s="37">
        <v>350</v>
      </c>
      <c r="L93" s="37"/>
      <c r="M93" s="37"/>
      <c r="N93" s="64" t="s">
        <v>525</v>
      </c>
      <c r="O93" s="60" t="s">
        <v>218</v>
      </c>
      <c r="P93" s="37">
        <v>4263</v>
      </c>
      <c r="Q93" s="37" t="s">
        <v>53</v>
      </c>
      <c r="R93" s="37" t="s">
        <v>53</v>
      </c>
      <c r="S93" s="37" t="s">
        <v>53</v>
      </c>
      <c r="T93" s="37" t="s">
        <v>74</v>
      </c>
      <c r="U93" s="37" t="s">
        <v>503</v>
      </c>
      <c r="V93" s="37" t="s">
        <v>504</v>
      </c>
      <c r="W93" s="81" t="s">
        <v>505</v>
      </c>
      <c r="X93" s="37" t="s">
        <v>52</v>
      </c>
      <c r="Y93" s="108">
        <v>45717</v>
      </c>
      <c r="Z93" s="109">
        <v>45931</v>
      </c>
      <c r="AA93" s="112"/>
      <c r="AB93" s="102"/>
      <c r="AC93" s="43" t="s">
        <v>58</v>
      </c>
      <c r="AD93" s="110" t="s">
        <v>74</v>
      </c>
      <c r="AE93" s="111" t="s">
        <v>59</v>
      </c>
      <c r="AF93" s="44"/>
      <c r="AG93" s="37"/>
      <c r="AH93" s="37">
        <f t="shared" si="10"/>
        <v>250</v>
      </c>
      <c r="AI93" s="37">
        <v>250</v>
      </c>
      <c r="AJ93" s="37"/>
      <c r="AK93" s="37"/>
      <c r="AM93" s="37">
        <f t="shared" si="9"/>
        <v>250</v>
      </c>
      <c r="AN93" s="37">
        <v>250</v>
      </c>
      <c r="AO93" s="37"/>
      <c r="AP93" s="136"/>
      <c r="AQ93" s="134">
        <f t="shared" si="8"/>
        <v>0</v>
      </c>
    </row>
    <row r="94" s="5" customFormat="1" ht="144" hidden="1" customHeight="1" spans="1:43">
      <c r="A94" s="37">
        <v>87</v>
      </c>
      <c r="B94" s="37" t="s">
        <v>42</v>
      </c>
      <c r="C94" s="37" t="s">
        <v>67</v>
      </c>
      <c r="D94" s="37" t="s">
        <v>68</v>
      </c>
      <c r="E94" s="37" t="s">
        <v>526</v>
      </c>
      <c r="F94" s="37" t="s">
        <v>498</v>
      </c>
      <c r="G94" s="37" t="s">
        <v>527</v>
      </c>
      <c r="H94" s="37" t="s">
        <v>48</v>
      </c>
      <c r="I94" s="64" t="s">
        <v>528</v>
      </c>
      <c r="J94" s="37">
        <v>485</v>
      </c>
      <c r="K94" s="37">
        <v>485</v>
      </c>
      <c r="L94" s="37"/>
      <c r="M94" s="37"/>
      <c r="N94" s="60" t="s">
        <v>529</v>
      </c>
      <c r="O94" s="60" t="s">
        <v>335</v>
      </c>
      <c r="P94" s="37">
        <v>3356</v>
      </c>
      <c r="Q94" s="37" t="s">
        <v>53</v>
      </c>
      <c r="R94" s="37" t="s">
        <v>53</v>
      </c>
      <c r="S94" s="37" t="s">
        <v>53</v>
      </c>
      <c r="T94" s="37" t="s">
        <v>74</v>
      </c>
      <c r="U94" s="37" t="s">
        <v>503</v>
      </c>
      <c r="V94" s="37" t="s">
        <v>504</v>
      </c>
      <c r="W94" s="81" t="s">
        <v>505</v>
      </c>
      <c r="X94" s="37" t="s">
        <v>52</v>
      </c>
      <c r="Y94" s="108">
        <v>45717</v>
      </c>
      <c r="Z94" s="109">
        <v>45931</v>
      </c>
      <c r="AA94" s="112"/>
      <c r="AB94" s="102"/>
      <c r="AC94" s="43" t="s">
        <v>58</v>
      </c>
      <c r="AD94" s="110" t="s">
        <v>74</v>
      </c>
      <c r="AE94" s="111" t="s">
        <v>59</v>
      </c>
      <c r="AF94" s="44"/>
      <c r="AG94" s="37"/>
      <c r="AH94" s="37">
        <f t="shared" si="10"/>
        <v>335</v>
      </c>
      <c r="AI94" s="37">
        <v>335</v>
      </c>
      <c r="AJ94" s="37"/>
      <c r="AK94" s="37"/>
      <c r="AM94" s="37">
        <f t="shared" si="9"/>
        <v>335</v>
      </c>
      <c r="AN94" s="37">
        <v>335</v>
      </c>
      <c r="AO94" s="37"/>
      <c r="AP94" s="136"/>
      <c r="AQ94" s="134">
        <f t="shared" si="8"/>
        <v>0</v>
      </c>
    </row>
    <row r="95" s="5" customFormat="1" ht="125" hidden="1" customHeight="1" spans="1:43">
      <c r="A95" s="37">
        <v>88</v>
      </c>
      <c r="B95" s="37" t="s">
        <v>42</v>
      </c>
      <c r="C95" s="37" t="s">
        <v>67</v>
      </c>
      <c r="D95" s="37" t="s">
        <v>68</v>
      </c>
      <c r="E95" s="37" t="s">
        <v>530</v>
      </c>
      <c r="F95" s="37" t="s">
        <v>231</v>
      </c>
      <c r="G95" s="37" t="s">
        <v>531</v>
      </c>
      <c r="H95" s="37" t="s">
        <v>48</v>
      </c>
      <c r="I95" s="141" t="s">
        <v>532</v>
      </c>
      <c r="J95" s="37">
        <v>650</v>
      </c>
      <c r="K95" s="37">
        <v>650</v>
      </c>
      <c r="L95" s="37"/>
      <c r="M95" s="37"/>
      <c r="N95" s="66" t="s">
        <v>533</v>
      </c>
      <c r="O95" s="60" t="s">
        <v>184</v>
      </c>
      <c r="P95" s="37">
        <v>2960</v>
      </c>
      <c r="Q95" s="37" t="s">
        <v>53</v>
      </c>
      <c r="R95" s="37" t="s">
        <v>53</v>
      </c>
      <c r="S95" s="37" t="s">
        <v>53</v>
      </c>
      <c r="T95" s="37" t="s">
        <v>74</v>
      </c>
      <c r="U95" s="37" t="s">
        <v>235</v>
      </c>
      <c r="V95" s="37" t="s">
        <v>236</v>
      </c>
      <c r="W95" s="81" t="s">
        <v>237</v>
      </c>
      <c r="X95" s="37" t="s">
        <v>52</v>
      </c>
      <c r="Y95" s="108">
        <v>45658</v>
      </c>
      <c r="Z95" s="109">
        <v>45992</v>
      </c>
      <c r="AA95" s="112"/>
      <c r="AB95" s="102"/>
      <c r="AC95" s="43" t="s">
        <v>58</v>
      </c>
      <c r="AD95" s="110" t="s">
        <v>74</v>
      </c>
      <c r="AE95" s="111" t="s">
        <v>59</v>
      </c>
      <c r="AF95" s="44"/>
      <c r="AG95" s="37"/>
      <c r="AH95" s="37">
        <v>400</v>
      </c>
      <c r="AI95" s="37">
        <v>400</v>
      </c>
      <c r="AJ95" s="37"/>
      <c r="AK95" s="37"/>
      <c r="AM95" s="37">
        <f t="shared" si="9"/>
        <v>400</v>
      </c>
      <c r="AN95" s="37">
        <v>400</v>
      </c>
      <c r="AO95" s="37"/>
      <c r="AP95" s="136"/>
      <c r="AQ95" s="134">
        <f t="shared" si="8"/>
        <v>0</v>
      </c>
    </row>
    <row r="96" s="5" customFormat="1" ht="126" hidden="1" customHeight="1" spans="1:43">
      <c r="A96" s="37">
        <v>89</v>
      </c>
      <c r="B96" s="37" t="s">
        <v>42</v>
      </c>
      <c r="C96" s="37" t="s">
        <v>84</v>
      </c>
      <c r="D96" s="37" t="s">
        <v>534</v>
      </c>
      <c r="E96" s="37" t="s">
        <v>535</v>
      </c>
      <c r="F96" s="37" t="s">
        <v>231</v>
      </c>
      <c r="G96" s="37" t="s">
        <v>536</v>
      </c>
      <c r="H96" s="37" t="s">
        <v>48</v>
      </c>
      <c r="I96" s="60" t="s">
        <v>537</v>
      </c>
      <c r="J96" s="37">
        <v>950</v>
      </c>
      <c r="K96" s="37">
        <v>950</v>
      </c>
      <c r="L96" s="37"/>
      <c r="M96" s="37"/>
      <c r="N96" s="64" t="s">
        <v>538</v>
      </c>
      <c r="O96" s="60" t="s">
        <v>184</v>
      </c>
      <c r="P96" s="37">
        <v>1800</v>
      </c>
      <c r="Q96" s="37" t="s">
        <v>53</v>
      </c>
      <c r="R96" s="37" t="s">
        <v>53</v>
      </c>
      <c r="S96" s="37" t="s">
        <v>53</v>
      </c>
      <c r="T96" s="37" t="s">
        <v>74</v>
      </c>
      <c r="U96" s="37" t="s">
        <v>235</v>
      </c>
      <c r="V96" s="37" t="s">
        <v>236</v>
      </c>
      <c r="W96" s="81" t="s">
        <v>237</v>
      </c>
      <c r="X96" s="37" t="s">
        <v>52</v>
      </c>
      <c r="Y96" s="108">
        <v>45658</v>
      </c>
      <c r="Z96" s="109">
        <v>45992</v>
      </c>
      <c r="AA96" s="112" t="s">
        <v>539</v>
      </c>
      <c r="AB96" s="102"/>
      <c r="AC96" s="43" t="s">
        <v>58</v>
      </c>
      <c r="AD96" s="110" t="s">
        <v>74</v>
      </c>
      <c r="AE96" s="111" t="s">
        <v>59</v>
      </c>
      <c r="AF96" s="44"/>
      <c r="AG96" s="37"/>
      <c r="AH96" s="37">
        <f t="shared" ref="AH96:AH128" si="11">AI96+AJ96+AK96</f>
        <v>500</v>
      </c>
      <c r="AI96" s="37">
        <v>500</v>
      </c>
      <c r="AJ96" s="37"/>
      <c r="AK96" s="37"/>
      <c r="AM96" s="37">
        <f t="shared" si="9"/>
        <v>500</v>
      </c>
      <c r="AN96" s="37">
        <v>500</v>
      </c>
      <c r="AO96" s="37"/>
      <c r="AP96" s="136"/>
      <c r="AQ96" s="134">
        <f t="shared" si="8"/>
        <v>0</v>
      </c>
    </row>
    <row r="97" s="5" customFormat="1" ht="184" hidden="1" customHeight="1" spans="1:43">
      <c r="A97" s="37">
        <v>90</v>
      </c>
      <c r="B97" s="37" t="s">
        <v>42</v>
      </c>
      <c r="C97" s="37" t="s">
        <v>67</v>
      </c>
      <c r="D97" s="37" t="s">
        <v>68</v>
      </c>
      <c r="E97" s="37" t="s">
        <v>540</v>
      </c>
      <c r="F97" s="37" t="s">
        <v>231</v>
      </c>
      <c r="G97" s="37" t="s">
        <v>541</v>
      </c>
      <c r="H97" s="37" t="s">
        <v>48</v>
      </c>
      <c r="I97" s="62" t="s">
        <v>542</v>
      </c>
      <c r="J97" s="37">
        <v>280</v>
      </c>
      <c r="K97" s="37">
        <v>280</v>
      </c>
      <c r="L97" s="37"/>
      <c r="M97" s="37"/>
      <c r="N97" s="60" t="s">
        <v>543</v>
      </c>
      <c r="O97" s="60" t="s">
        <v>184</v>
      </c>
      <c r="P97" s="142">
        <v>1285</v>
      </c>
      <c r="Q97" s="37" t="s">
        <v>53</v>
      </c>
      <c r="R97" s="37" t="s">
        <v>53</v>
      </c>
      <c r="S97" s="37" t="s">
        <v>53</v>
      </c>
      <c r="T97" s="37" t="s">
        <v>74</v>
      </c>
      <c r="U97" s="37" t="s">
        <v>235</v>
      </c>
      <c r="V97" s="37" t="s">
        <v>236</v>
      </c>
      <c r="W97" s="81" t="s">
        <v>237</v>
      </c>
      <c r="X97" s="37" t="s">
        <v>52</v>
      </c>
      <c r="Y97" s="108">
        <v>45658</v>
      </c>
      <c r="Z97" s="109">
        <v>45992</v>
      </c>
      <c r="AA97" s="148"/>
      <c r="AB97" s="102"/>
      <c r="AC97" s="43" t="s">
        <v>58</v>
      </c>
      <c r="AD97" s="110" t="s">
        <v>74</v>
      </c>
      <c r="AE97" s="111" t="s">
        <v>59</v>
      </c>
      <c r="AF97" s="44"/>
      <c r="AG97" s="37"/>
      <c r="AH97" s="37">
        <v>280</v>
      </c>
      <c r="AI97" s="37">
        <v>280</v>
      </c>
      <c r="AJ97" s="37"/>
      <c r="AK97" s="37"/>
      <c r="AM97" s="37">
        <f t="shared" si="9"/>
        <v>280</v>
      </c>
      <c r="AN97" s="37">
        <v>280</v>
      </c>
      <c r="AO97" s="37"/>
      <c r="AP97" s="136"/>
      <c r="AQ97" s="134">
        <f t="shared" si="8"/>
        <v>0</v>
      </c>
    </row>
    <row r="98" s="5" customFormat="1" ht="120" hidden="1" customHeight="1" spans="1:43">
      <c r="A98" s="37">
        <v>91</v>
      </c>
      <c r="B98" s="37" t="s">
        <v>42</v>
      </c>
      <c r="C98" s="37" t="s">
        <v>67</v>
      </c>
      <c r="D98" s="37" t="s">
        <v>68</v>
      </c>
      <c r="E98" s="37" t="s">
        <v>544</v>
      </c>
      <c r="F98" s="37" t="s">
        <v>243</v>
      </c>
      <c r="G98" s="37" t="s">
        <v>545</v>
      </c>
      <c r="H98" s="37" t="s">
        <v>48</v>
      </c>
      <c r="I98" s="66" t="s">
        <v>546</v>
      </c>
      <c r="J98" s="37">
        <v>260</v>
      </c>
      <c r="K98" s="37">
        <v>260</v>
      </c>
      <c r="L98" s="37"/>
      <c r="M98" s="37"/>
      <c r="N98" s="60" t="s">
        <v>547</v>
      </c>
      <c r="O98" s="60" t="s">
        <v>184</v>
      </c>
      <c r="P98" s="37">
        <v>1416</v>
      </c>
      <c r="Q98" s="37" t="s">
        <v>53</v>
      </c>
      <c r="R98" s="37" t="s">
        <v>53</v>
      </c>
      <c r="S98" s="37" t="s">
        <v>53</v>
      </c>
      <c r="T98" s="37" t="s">
        <v>74</v>
      </c>
      <c r="U98" s="37" t="s">
        <v>247</v>
      </c>
      <c r="V98" s="37" t="s">
        <v>248</v>
      </c>
      <c r="W98" s="81" t="s">
        <v>249</v>
      </c>
      <c r="X98" s="37" t="s">
        <v>52</v>
      </c>
      <c r="Y98" s="108">
        <v>45717</v>
      </c>
      <c r="Z98" s="109">
        <v>46022</v>
      </c>
      <c r="AA98" s="112"/>
      <c r="AB98" s="102"/>
      <c r="AC98" s="43" t="s">
        <v>58</v>
      </c>
      <c r="AD98" s="110" t="s">
        <v>74</v>
      </c>
      <c r="AE98" s="111" t="s">
        <v>59</v>
      </c>
      <c r="AF98" s="44"/>
      <c r="AG98" s="37"/>
      <c r="AH98" s="37">
        <f t="shared" si="11"/>
        <v>260</v>
      </c>
      <c r="AI98" s="37">
        <v>260</v>
      </c>
      <c r="AJ98" s="37"/>
      <c r="AK98" s="37"/>
      <c r="AM98" s="37">
        <f t="shared" si="9"/>
        <v>260</v>
      </c>
      <c r="AN98" s="37">
        <v>260</v>
      </c>
      <c r="AO98" s="37"/>
      <c r="AP98" s="136"/>
      <c r="AQ98" s="134">
        <f t="shared" si="8"/>
        <v>0</v>
      </c>
    </row>
    <row r="99" s="5" customFormat="1" ht="97" hidden="1" customHeight="1" spans="1:43">
      <c r="A99" s="37">
        <v>92</v>
      </c>
      <c r="B99" s="37" t="s">
        <v>42</v>
      </c>
      <c r="C99" s="37" t="s">
        <v>67</v>
      </c>
      <c r="D99" s="37" t="s">
        <v>68</v>
      </c>
      <c r="E99" s="37" t="s">
        <v>548</v>
      </c>
      <c r="F99" s="37" t="s">
        <v>243</v>
      </c>
      <c r="G99" s="37" t="s">
        <v>549</v>
      </c>
      <c r="H99" s="37" t="s">
        <v>48</v>
      </c>
      <c r="I99" s="66" t="s">
        <v>550</v>
      </c>
      <c r="J99" s="37">
        <v>400</v>
      </c>
      <c r="K99" s="37">
        <v>400</v>
      </c>
      <c r="L99" s="37"/>
      <c r="M99" s="37"/>
      <c r="N99" s="60" t="s">
        <v>551</v>
      </c>
      <c r="O99" s="60" t="s">
        <v>184</v>
      </c>
      <c r="P99" s="37">
        <v>101</v>
      </c>
      <c r="Q99" s="37" t="s">
        <v>53</v>
      </c>
      <c r="R99" s="37" t="s">
        <v>53</v>
      </c>
      <c r="S99" s="37" t="s">
        <v>53</v>
      </c>
      <c r="T99" s="37" t="s">
        <v>74</v>
      </c>
      <c r="U99" s="37" t="s">
        <v>247</v>
      </c>
      <c r="V99" s="37" t="s">
        <v>248</v>
      </c>
      <c r="W99" s="81" t="s">
        <v>249</v>
      </c>
      <c r="X99" s="37" t="s">
        <v>52</v>
      </c>
      <c r="Y99" s="108">
        <v>45717</v>
      </c>
      <c r="Z99" s="109">
        <v>46022</v>
      </c>
      <c r="AA99" s="112"/>
      <c r="AB99" s="102"/>
      <c r="AC99" s="43" t="s">
        <v>58</v>
      </c>
      <c r="AD99" s="110" t="s">
        <v>74</v>
      </c>
      <c r="AE99" s="111" t="s">
        <v>59</v>
      </c>
      <c r="AF99" s="44"/>
      <c r="AG99" s="37"/>
      <c r="AH99" s="37">
        <f t="shared" si="11"/>
        <v>250</v>
      </c>
      <c r="AI99" s="37">
        <v>250</v>
      </c>
      <c r="AJ99" s="37"/>
      <c r="AK99" s="37"/>
      <c r="AM99" s="37">
        <f t="shared" si="9"/>
        <v>250</v>
      </c>
      <c r="AN99" s="37">
        <v>250</v>
      </c>
      <c r="AO99" s="37"/>
      <c r="AP99" s="136"/>
      <c r="AQ99" s="134">
        <f t="shared" si="8"/>
        <v>0</v>
      </c>
    </row>
    <row r="100" s="5" customFormat="1" ht="98" hidden="1" customHeight="1" spans="1:43">
      <c r="A100" s="37">
        <v>93</v>
      </c>
      <c r="B100" s="37" t="s">
        <v>42</v>
      </c>
      <c r="C100" s="37" t="s">
        <v>67</v>
      </c>
      <c r="D100" s="37" t="s">
        <v>68</v>
      </c>
      <c r="E100" s="37" t="s">
        <v>552</v>
      </c>
      <c r="F100" s="37" t="s">
        <v>243</v>
      </c>
      <c r="G100" s="37" t="s">
        <v>553</v>
      </c>
      <c r="H100" s="37" t="s">
        <v>48</v>
      </c>
      <c r="I100" s="66" t="s">
        <v>554</v>
      </c>
      <c r="J100" s="37">
        <v>180</v>
      </c>
      <c r="K100" s="37">
        <v>180</v>
      </c>
      <c r="L100" s="37"/>
      <c r="M100" s="37"/>
      <c r="N100" s="64" t="s">
        <v>555</v>
      </c>
      <c r="O100" s="60" t="s">
        <v>184</v>
      </c>
      <c r="P100" s="37">
        <v>448</v>
      </c>
      <c r="Q100" s="37" t="s">
        <v>53</v>
      </c>
      <c r="R100" s="37" t="s">
        <v>53</v>
      </c>
      <c r="S100" s="37" t="s">
        <v>53</v>
      </c>
      <c r="T100" s="37" t="s">
        <v>74</v>
      </c>
      <c r="U100" s="37" t="s">
        <v>247</v>
      </c>
      <c r="V100" s="37" t="s">
        <v>248</v>
      </c>
      <c r="W100" s="81" t="s">
        <v>249</v>
      </c>
      <c r="X100" s="37" t="s">
        <v>52</v>
      </c>
      <c r="Y100" s="108">
        <v>45717</v>
      </c>
      <c r="Z100" s="109">
        <v>46022</v>
      </c>
      <c r="AA100" s="112"/>
      <c r="AB100" s="102"/>
      <c r="AC100" s="43" t="s">
        <v>58</v>
      </c>
      <c r="AD100" s="110" t="s">
        <v>74</v>
      </c>
      <c r="AE100" s="111" t="s">
        <v>59</v>
      </c>
      <c r="AF100" s="44"/>
      <c r="AG100" s="37"/>
      <c r="AH100" s="37">
        <f t="shared" si="11"/>
        <v>180</v>
      </c>
      <c r="AI100" s="37">
        <v>180</v>
      </c>
      <c r="AJ100" s="37"/>
      <c r="AK100" s="37"/>
      <c r="AM100" s="37">
        <f t="shared" si="9"/>
        <v>180</v>
      </c>
      <c r="AN100" s="37">
        <v>180</v>
      </c>
      <c r="AO100" s="37"/>
      <c r="AP100" s="136"/>
      <c r="AQ100" s="134">
        <f t="shared" si="8"/>
        <v>0</v>
      </c>
    </row>
    <row r="101" s="5" customFormat="1" ht="115" hidden="1" customHeight="1" spans="1:43">
      <c r="A101" s="37">
        <v>94</v>
      </c>
      <c r="B101" s="37" t="s">
        <v>42</v>
      </c>
      <c r="C101" s="37" t="s">
        <v>67</v>
      </c>
      <c r="D101" s="37" t="s">
        <v>68</v>
      </c>
      <c r="E101" s="37" t="s">
        <v>556</v>
      </c>
      <c r="F101" s="37" t="s">
        <v>243</v>
      </c>
      <c r="G101" s="37" t="s">
        <v>557</v>
      </c>
      <c r="H101" s="37" t="s">
        <v>48</v>
      </c>
      <c r="I101" s="66" t="s">
        <v>558</v>
      </c>
      <c r="J101" s="37">
        <v>490</v>
      </c>
      <c r="K101" s="37">
        <v>490</v>
      </c>
      <c r="L101" s="37"/>
      <c r="M101" s="37"/>
      <c r="N101" s="60" t="s">
        <v>559</v>
      </c>
      <c r="O101" s="60" t="s">
        <v>560</v>
      </c>
      <c r="P101" s="65">
        <v>16410</v>
      </c>
      <c r="Q101" s="37" t="s">
        <v>53</v>
      </c>
      <c r="R101" s="37" t="s">
        <v>53</v>
      </c>
      <c r="S101" s="37" t="s">
        <v>53</v>
      </c>
      <c r="T101" s="37" t="s">
        <v>74</v>
      </c>
      <c r="U101" s="37" t="s">
        <v>247</v>
      </c>
      <c r="V101" s="37" t="s">
        <v>248</v>
      </c>
      <c r="W101" s="81" t="s">
        <v>249</v>
      </c>
      <c r="X101" s="37" t="s">
        <v>52</v>
      </c>
      <c r="Y101" s="108">
        <v>45717</v>
      </c>
      <c r="Z101" s="109">
        <v>46022</v>
      </c>
      <c r="AA101" s="112"/>
      <c r="AB101" s="102"/>
      <c r="AC101" s="43" t="s">
        <v>58</v>
      </c>
      <c r="AD101" s="110" t="s">
        <v>74</v>
      </c>
      <c r="AE101" s="111" t="s">
        <v>59</v>
      </c>
      <c r="AF101" s="44"/>
      <c r="AG101" s="37"/>
      <c r="AH101" s="37">
        <f t="shared" si="11"/>
        <v>340</v>
      </c>
      <c r="AI101" s="37">
        <v>340</v>
      </c>
      <c r="AJ101" s="37"/>
      <c r="AK101" s="37"/>
      <c r="AM101" s="37">
        <f t="shared" si="9"/>
        <v>340</v>
      </c>
      <c r="AN101" s="37">
        <v>340</v>
      </c>
      <c r="AO101" s="37"/>
      <c r="AP101" s="136"/>
      <c r="AQ101" s="134">
        <f t="shared" si="8"/>
        <v>0</v>
      </c>
    </row>
    <row r="102" s="5" customFormat="1" ht="98" hidden="1" customHeight="1" spans="1:43">
      <c r="A102" s="37">
        <v>95</v>
      </c>
      <c r="B102" s="37" t="s">
        <v>42</v>
      </c>
      <c r="C102" s="37" t="s">
        <v>67</v>
      </c>
      <c r="D102" s="37" t="s">
        <v>68</v>
      </c>
      <c r="E102" s="37" t="s">
        <v>561</v>
      </c>
      <c r="F102" s="37" t="s">
        <v>243</v>
      </c>
      <c r="G102" s="37" t="s">
        <v>562</v>
      </c>
      <c r="H102" s="37" t="s">
        <v>48</v>
      </c>
      <c r="I102" s="66" t="s">
        <v>563</v>
      </c>
      <c r="J102" s="37">
        <v>120</v>
      </c>
      <c r="K102" s="37">
        <v>120</v>
      </c>
      <c r="L102" s="37"/>
      <c r="M102" s="37"/>
      <c r="N102" s="60" t="s">
        <v>564</v>
      </c>
      <c r="O102" s="60" t="s">
        <v>184</v>
      </c>
      <c r="P102" s="37">
        <v>160</v>
      </c>
      <c r="Q102" s="37" t="s">
        <v>53</v>
      </c>
      <c r="R102" s="37" t="s">
        <v>53</v>
      </c>
      <c r="S102" s="37" t="s">
        <v>53</v>
      </c>
      <c r="T102" s="37" t="s">
        <v>74</v>
      </c>
      <c r="U102" s="37" t="s">
        <v>247</v>
      </c>
      <c r="V102" s="37" t="s">
        <v>248</v>
      </c>
      <c r="W102" s="81" t="s">
        <v>249</v>
      </c>
      <c r="X102" s="37" t="s">
        <v>52</v>
      </c>
      <c r="Y102" s="108">
        <v>45717</v>
      </c>
      <c r="Z102" s="109">
        <v>46022</v>
      </c>
      <c r="AA102" s="112"/>
      <c r="AB102" s="102"/>
      <c r="AC102" s="43" t="s">
        <v>58</v>
      </c>
      <c r="AD102" s="110" t="s">
        <v>74</v>
      </c>
      <c r="AE102" s="111" t="s">
        <v>59</v>
      </c>
      <c r="AF102" s="44"/>
      <c r="AG102" s="37"/>
      <c r="AH102" s="37">
        <f t="shared" si="11"/>
        <v>120</v>
      </c>
      <c r="AI102" s="37">
        <v>120</v>
      </c>
      <c r="AJ102" s="37"/>
      <c r="AK102" s="37"/>
      <c r="AM102" s="37">
        <f t="shared" si="9"/>
        <v>120</v>
      </c>
      <c r="AN102" s="37">
        <v>120</v>
      </c>
      <c r="AO102" s="37"/>
      <c r="AP102" s="136"/>
      <c r="AQ102" s="134">
        <f t="shared" si="8"/>
        <v>0</v>
      </c>
    </row>
    <row r="103" s="5" customFormat="1" ht="111" hidden="1" customHeight="1" spans="1:43">
      <c r="A103" s="37">
        <v>96</v>
      </c>
      <c r="B103" s="37" t="s">
        <v>42</v>
      </c>
      <c r="C103" s="37" t="s">
        <v>67</v>
      </c>
      <c r="D103" s="37" t="s">
        <v>68</v>
      </c>
      <c r="E103" s="37" t="s">
        <v>565</v>
      </c>
      <c r="F103" s="37" t="s">
        <v>243</v>
      </c>
      <c r="G103" s="37" t="s">
        <v>566</v>
      </c>
      <c r="H103" s="37" t="s">
        <v>48</v>
      </c>
      <c r="I103" s="66" t="s">
        <v>567</v>
      </c>
      <c r="J103" s="37">
        <v>150</v>
      </c>
      <c r="K103" s="37">
        <v>150</v>
      </c>
      <c r="L103" s="37"/>
      <c r="M103" s="37"/>
      <c r="N103" s="60" t="s">
        <v>568</v>
      </c>
      <c r="O103" s="60" t="s">
        <v>184</v>
      </c>
      <c r="P103" s="37">
        <v>110</v>
      </c>
      <c r="Q103" s="37" t="s">
        <v>53</v>
      </c>
      <c r="R103" s="37" t="s">
        <v>53</v>
      </c>
      <c r="S103" s="37" t="s">
        <v>53</v>
      </c>
      <c r="T103" s="37" t="s">
        <v>74</v>
      </c>
      <c r="U103" s="37" t="s">
        <v>247</v>
      </c>
      <c r="V103" s="37" t="s">
        <v>248</v>
      </c>
      <c r="W103" s="81" t="s">
        <v>249</v>
      </c>
      <c r="X103" s="37" t="s">
        <v>52</v>
      </c>
      <c r="Y103" s="108">
        <v>45717</v>
      </c>
      <c r="Z103" s="109">
        <v>46022</v>
      </c>
      <c r="AA103" s="112"/>
      <c r="AB103" s="102"/>
      <c r="AC103" s="43" t="s">
        <v>58</v>
      </c>
      <c r="AD103" s="110" t="s">
        <v>74</v>
      </c>
      <c r="AE103" s="111" t="s">
        <v>59</v>
      </c>
      <c r="AF103" s="44"/>
      <c r="AG103" s="37"/>
      <c r="AH103" s="37">
        <f t="shared" si="11"/>
        <v>150</v>
      </c>
      <c r="AI103" s="37">
        <v>150</v>
      </c>
      <c r="AJ103" s="37"/>
      <c r="AK103" s="37"/>
      <c r="AM103" s="37">
        <f t="shared" si="9"/>
        <v>150</v>
      </c>
      <c r="AN103" s="37">
        <v>150</v>
      </c>
      <c r="AO103" s="37"/>
      <c r="AP103" s="136"/>
      <c r="AQ103" s="134">
        <f t="shared" si="8"/>
        <v>0</v>
      </c>
    </row>
    <row r="104" s="5" customFormat="1" ht="149" hidden="1" customHeight="1" spans="1:43">
      <c r="A104" s="37">
        <v>97</v>
      </c>
      <c r="B104" s="37" t="s">
        <v>42</v>
      </c>
      <c r="C104" s="37" t="s">
        <v>67</v>
      </c>
      <c r="D104" s="37" t="s">
        <v>68</v>
      </c>
      <c r="E104" s="37" t="s">
        <v>569</v>
      </c>
      <c r="F104" s="37" t="s">
        <v>243</v>
      </c>
      <c r="G104" s="37" t="s">
        <v>244</v>
      </c>
      <c r="H104" s="37" t="s">
        <v>48</v>
      </c>
      <c r="I104" s="66" t="s">
        <v>570</v>
      </c>
      <c r="J104" s="37">
        <v>230</v>
      </c>
      <c r="K104" s="37">
        <v>230</v>
      </c>
      <c r="L104" s="37"/>
      <c r="M104" s="37"/>
      <c r="N104" s="60" t="s">
        <v>571</v>
      </c>
      <c r="O104" s="60" t="s">
        <v>184</v>
      </c>
      <c r="P104" s="37">
        <v>4533</v>
      </c>
      <c r="Q104" s="37" t="s">
        <v>53</v>
      </c>
      <c r="R104" s="37" t="s">
        <v>53</v>
      </c>
      <c r="S104" s="37" t="s">
        <v>53</v>
      </c>
      <c r="T104" s="37" t="s">
        <v>74</v>
      </c>
      <c r="U104" s="37" t="s">
        <v>247</v>
      </c>
      <c r="V104" s="37" t="s">
        <v>248</v>
      </c>
      <c r="W104" s="81" t="s">
        <v>249</v>
      </c>
      <c r="X104" s="37" t="s">
        <v>52</v>
      </c>
      <c r="Y104" s="108">
        <v>45717</v>
      </c>
      <c r="Z104" s="109">
        <v>46022</v>
      </c>
      <c r="AA104" s="112"/>
      <c r="AB104" s="102"/>
      <c r="AC104" s="43" t="s">
        <v>58</v>
      </c>
      <c r="AD104" s="110" t="s">
        <v>74</v>
      </c>
      <c r="AE104" s="111" t="s">
        <v>59</v>
      </c>
      <c r="AF104" s="44"/>
      <c r="AG104" s="37"/>
      <c r="AH104" s="37">
        <f t="shared" si="11"/>
        <v>230</v>
      </c>
      <c r="AI104" s="37">
        <v>230</v>
      </c>
      <c r="AJ104" s="37"/>
      <c r="AK104" s="37"/>
      <c r="AM104" s="37">
        <f t="shared" si="9"/>
        <v>230</v>
      </c>
      <c r="AN104" s="37">
        <v>230</v>
      </c>
      <c r="AO104" s="37"/>
      <c r="AP104" s="136"/>
      <c r="AQ104" s="134">
        <f t="shared" si="8"/>
        <v>0</v>
      </c>
    </row>
    <row r="105" s="5" customFormat="1" ht="100" hidden="1" customHeight="1" spans="1:43">
      <c r="A105" s="37">
        <v>98</v>
      </c>
      <c r="B105" s="37" t="s">
        <v>42</v>
      </c>
      <c r="C105" s="37" t="s">
        <v>67</v>
      </c>
      <c r="D105" s="37" t="s">
        <v>68</v>
      </c>
      <c r="E105" s="137" t="s">
        <v>572</v>
      </c>
      <c r="F105" s="41" t="s">
        <v>243</v>
      </c>
      <c r="G105" s="42" t="s">
        <v>573</v>
      </c>
      <c r="H105" s="42" t="s">
        <v>48</v>
      </c>
      <c r="I105" s="66" t="s">
        <v>574</v>
      </c>
      <c r="J105" s="37">
        <v>150</v>
      </c>
      <c r="K105" s="37">
        <v>150</v>
      </c>
      <c r="L105" s="37"/>
      <c r="M105" s="37"/>
      <c r="N105" s="66" t="s">
        <v>575</v>
      </c>
      <c r="O105" s="60" t="s">
        <v>184</v>
      </c>
      <c r="P105" s="37">
        <v>1382</v>
      </c>
      <c r="Q105" s="37" t="s">
        <v>53</v>
      </c>
      <c r="R105" s="37" t="s">
        <v>53</v>
      </c>
      <c r="S105" s="37" t="s">
        <v>53</v>
      </c>
      <c r="T105" s="37" t="s">
        <v>74</v>
      </c>
      <c r="U105" s="37" t="s">
        <v>247</v>
      </c>
      <c r="V105" s="37" t="s">
        <v>248</v>
      </c>
      <c r="W105" s="81" t="s">
        <v>576</v>
      </c>
      <c r="X105" s="37" t="s">
        <v>52</v>
      </c>
      <c r="Y105" s="108">
        <v>45718</v>
      </c>
      <c r="Z105" s="109">
        <v>46023</v>
      </c>
      <c r="AA105" s="112"/>
      <c r="AB105" s="102"/>
      <c r="AC105" s="43" t="s">
        <v>58</v>
      </c>
      <c r="AD105" s="110" t="s">
        <v>74</v>
      </c>
      <c r="AE105" s="111" t="s">
        <v>59</v>
      </c>
      <c r="AF105" s="44"/>
      <c r="AG105" s="37"/>
      <c r="AH105" s="37">
        <f t="shared" si="11"/>
        <v>295</v>
      </c>
      <c r="AI105" s="37">
        <v>295</v>
      </c>
      <c r="AJ105" s="37"/>
      <c r="AK105" s="37"/>
      <c r="AM105" s="37">
        <f t="shared" si="9"/>
        <v>150</v>
      </c>
      <c r="AN105" s="37">
        <v>150</v>
      </c>
      <c r="AO105" s="37"/>
      <c r="AP105" s="136"/>
      <c r="AQ105" s="134">
        <f t="shared" si="8"/>
        <v>-145</v>
      </c>
    </row>
    <row r="106" s="5" customFormat="1" ht="120" hidden="1" customHeight="1" spans="1:43">
      <c r="A106" s="37">
        <v>99</v>
      </c>
      <c r="B106" s="37" t="s">
        <v>42</v>
      </c>
      <c r="C106" s="37" t="s">
        <v>67</v>
      </c>
      <c r="D106" s="37" t="s">
        <v>134</v>
      </c>
      <c r="E106" s="37" t="s">
        <v>577</v>
      </c>
      <c r="F106" s="37" t="s">
        <v>243</v>
      </c>
      <c r="G106" s="65" t="s">
        <v>578</v>
      </c>
      <c r="H106" s="37" t="s">
        <v>48</v>
      </c>
      <c r="I106" s="60" t="s">
        <v>579</v>
      </c>
      <c r="J106" s="37">
        <v>1279.6</v>
      </c>
      <c r="K106" s="37">
        <v>1279.6</v>
      </c>
      <c r="L106" s="37"/>
      <c r="M106" s="37"/>
      <c r="N106" s="60" t="s">
        <v>580</v>
      </c>
      <c r="O106" s="60" t="s">
        <v>184</v>
      </c>
      <c r="P106" s="37">
        <v>2018</v>
      </c>
      <c r="Q106" s="37" t="s">
        <v>52</v>
      </c>
      <c r="R106" s="37" t="s">
        <v>53</v>
      </c>
      <c r="S106" s="37" t="s">
        <v>52</v>
      </c>
      <c r="T106" s="37" t="s">
        <v>74</v>
      </c>
      <c r="U106" s="37" t="s">
        <v>247</v>
      </c>
      <c r="V106" s="37" t="s">
        <v>248</v>
      </c>
      <c r="W106" s="81" t="s">
        <v>249</v>
      </c>
      <c r="X106" s="37" t="s">
        <v>52</v>
      </c>
      <c r="Y106" s="108">
        <v>45717</v>
      </c>
      <c r="Z106" s="109">
        <v>46022</v>
      </c>
      <c r="AA106" s="112"/>
      <c r="AB106" s="102"/>
      <c r="AC106" s="43" t="s">
        <v>58</v>
      </c>
      <c r="AD106" s="110" t="s">
        <v>74</v>
      </c>
      <c r="AE106" s="111" t="s">
        <v>59</v>
      </c>
      <c r="AF106" s="44"/>
      <c r="AG106" s="37"/>
      <c r="AH106" s="37">
        <f t="shared" si="11"/>
        <v>520</v>
      </c>
      <c r="AI106" s="37">
        <v>520</v>
      </c>
      <c r="AJ106" s="37"/>
      <c r="AK106" s="37"/>
      <c r="AM106" s="37">
        <f t="shared" si="9"/>
        <v>520</v>
      </c>
      <c r="AN106" s="37">
        <v>520</v>
      </c>
      <c r="AO106" s="37"/>
      <c r="AP106" s="136"/>
      <c r="AQ106" s="134">
        <f t="shared" si="8"/>
        <v>0</v>
      </c>
    </row>
    <row r="107" s="5" customFormat="1" ht="138" hidden="1" customHeight="1" spans="1:43">
      <c r="A107" s="37">
        <v>100</v>
      </c>
      <c r="B107" s="37" t="s">
        <v>42</v>
      </c>
      <c r="C107" s="37" t="s">
        <v>67</v>
      </c>
      <c r="D107" s="37" t="s">
        <v>68</v>
      </c>
      <c r="E107" s="37" t="s">
        <v>581</v>
      </c>
      <c r="F107" s="37" t="s">
        <v>582</v>
      </c>
      <c r="G107" s="37" t="s">
        <v>583</v>
      </c>
      <c r="H107" s="37" t="s">
        <v>48</v>
      </c>
      <c r="I107" s="60" t="s">
        <v>584</v>
      </c>
      <c r="J107" s="37">
        <v>337</v>
      </c>
      <c r="K107" s="37">
        <v>337</v>
      </c>
      <c r="L107" s="37"/>
      <c r="M107" s="37"/>
      <c r="N107" s="60" t="s">
        <v>585</v>
      </c>
      <c r="O107" s="60" t="s">
        <v>586</v>
      </c>
      <c r="P107" s="37">
        <v>6300</v>
      </c>
      <c r="Q107" s="37" t="s">
        <v>53</v>
      </c>
      <c r="R107" s="37" t="s">
        <v>53</v>
      </c>
      <c r="S107" s="37" t="s">
        <v>53</v>
      </c>
      <c r="T107" s="37" t="s">
        <v>74</v>
      </c>
      <c r="U107" s="37" t="s">
        <v>587</v>
      </c>
      <c r="V107" s="37" t="s">
        <v>588</v>
      </c>
      <c r="W107" s="81">
        <v>13577395188</v>
      </c>
      <c r="X107" s="37" t="s">
        <v>52</v>
      </c>
      <c r="Y107" s="108">
        <v>45658</v>
      </c>
      <c r="Z107" s="109">
        <v>45992</v>
      </c>
      <c r="AA107" s="112"/>
      <c r="AB107" s="102"/>
      <c r="AC107" s="43" t="s">
        <v>58</v>
      </c>
      <c r="AD107" s="110" t="s">
        <v>74</v>
      </c>
      <c r="AE107" s="111" t="s">
        <v>59</v>
      </c>
      <c r="AF107" s="44"/>
      <c r="AG107" s="37"/>
      <c r="AH107" s="37">
        <f t="shared" si="11"/>
        <v>237</v>
      </c>
      <c r="AI107" s="37">
        <v>237</v>
      </c>
      <c r="AJ107" s="37"/>
      <c r="AK107" s="37"/>
      <c r="AM107" s="37">
        <f t="shared" si="9"/>
        <v>237</v>
      </c>
      <c r="AN107" s="37">
        <v>237</v>
      </c>
      <c r="AO107" s="37"/>
      <c r="AP107" s="136"/>
      <c r="AQ107" s="134">
        <f t="shared" si="8"/>
        <v>0</v>
      </c>
    </row>
    <row r="108" s="5" customFormat="1" ht="141" hidden="1" customHeight="1" spans="1:43">
      <c r="A108" s="37">
        <v>101</v>
      </c>
      <c r="B108" s="37" t="s">
        <v>42</v>
      </c>
      <c r="C108" s="37" t="s">
        <v>67</v>
      </c>
      <c r="D108" s="37" t="s">
        <v>68</v>
      </c>
      <c r="E108" s="37" t="s">
        <v>589</v>
      </c>
      <c r="F108" s="37" t="s">
        <v>582</v>
      </c>
      <c r="G108" s="37" t="s">
        <v>590</v>
      </c>
      <c r="H108" s="37" t="s">
        <v>48</v>
      </c>
      <c r="I108" s="141" t="s">
        <v>591</v>
      </c>
      <c r="J108" s="37">
        <v>926</v>
      </c>
      <c r="K108" s="37">
        <v>926</v>
      </c>
      <c r="L108" s="37"/>
      <c r="M108" s="37"/>
      <c r="N108" s="60" t="s">
        <v>592</v>
      </c>
      <c r="O108" s="60" t="s">
        <v>593</v>
      </c>
      <c r="P108" s="37">
        <v>2600</v>
      </c>
      <c r="Q108" s="37" t="s">
        <v>53</v>
      </c>
      <c r="R108" s="37" t="s">
        <v>53</v>
      </c>
      <c r="S108" s="37" t="s">
        <v>53</v>
      </c>
      <c r="T108" s="37" t="s">
        <v>74</v>
      </c>
      <c r="U108" s="37" t="s">
        <v>587</v>
      </c>
      <c r="V108" s="37" t="s">
        <v>588</v>
      </c>
      <c r="W108" s="81">
        <v>13577395188</v>
      </c>
      <c r="X108" s="37" t="s">
        <v>52</v>
      </c>
      <c r="Y108" s="108">
        <v>45658</v>
      </c>
      <c r="Z108" s="109">
        <v>45992</v>
      </c>
      <c r="AA108" s="112"/>
      <c r="AB108" s="102"/>
      <c r="AC108" s="43" t="s">
        <v>58</v>
      </c>
      <c r="AD108" s="110" t="s">
        <v>74</v>
      </c>
      <c r="AE108" s="111" t="s">
        <v>59</v>
      </c>
      <c r="AF108" s="44"/>
      <c r="AG108" s="37"/>
      <c r="AH108" s="37">
        <f t="shared" si="11"/>
        <v>463</v>
      </c>
      <c r="AI108" s="37">
        <v>463</v>
      </c>
      <c r="AJ108" s="37"/>
      <c r="AK108" s="37"/>
      <c r="AM108" s="37">
        <f t="shared" si="9"/>
        <v>463</v>
      </c>
      <c r="AN108" s="37">
        <v>463</v>
      </c>
      <c r="AO108" s="37"/>
      <c r="AP108" s="136"/>
      <c r="AQ108" s="134">
        <f t="shared" si="8"/>
        <v>0</v>
      </c>
    </row>
    <row r="109" s="5" customFormat="1" ht="102" hidden="1" customHeight="1" spans="1:43">
      <c r="A109" s="37">
        <v>102</v>
      </c>
      <c r="B109" s="37" t="s">
        <v>42</v>
      </c>
      <c r="C109" s="37" t="s">
        <v>84</v>
      </c>
      <c r="D109" s="37" t="s">
        <v>149</v>
      </c>
      <c r="E109" s="37" t="s">
        <v>594</v>
      </c>
      <c r="F109" s="37" t="s">
        <v>595</v>
      </c>
      <c r="G109" s="37" t="s">
        <v>596</v>
      </c>
      <c r="H109" s="37" t="s">
        <v>48</v>
      </c>
      <c r="I109" s="60" t="s">
        <v>597</v>
      </c>
      <c r="J109" s="37">
        <v>150</v>
      </c>
      <c r="K109" s="37">
        <v>150</v>
      </c>
      <c r="L109" s="37"/>
      <c r="M109" s="37"/>
      <c r="N109" s="60" t="s">
        <v>598</v>
      </c>
      <c r="O109" s="60" t="s">
        <v>599</v>
      </c>
      <c r="P109" s="37">
        <v>712</v>
      </c>
      <c r="Q109" s="37" t="s">
        <v>53</v>
      </c>
      <c r="R109" s="37" t="s">
        <v>53</v>
      </c>
      <c r="S109" s="37" t="s">
        <v>53</v>
      </c>
      <c r="T109" s="37" t="s">
        <v>74</v>
      </c>
      <c r="U109" s="37" t="s">
        <v>600</v>
      </c>
      <c r="V109" s="37" t="s">
        <v>601</v>
      </c>
      <c r="W109" s="81">
        <v>15887412941</v>
      </c>
      <c r="X109" s="37" t="s">
        <v>52</v>
      </c>
      <c r="Y109" s="108">
        <v>45658</v>
      </c>
      <c r="Z109" s="109">
        <v>45992</v>
      </c>
      <c r="AA109" s="112"/>
      <c r="AB109" s="102"/>
      <c r="AC109" s="43" t="s">
        <v>58</v>
      </c>
      <c r="AD109" s="110" t="s">
        <v>74</v>
      </c>
      <c r="AE109" s="111" t="s">
        <v>59</v>
      </c>
      <c r="AF109" s="44"/>
      <c r="AG109" s="37"/>
      <c r="AH109" s="37">
        <f t="shared" si="11"/>
        <v>150</v>
      </c>
      <c r="AI109" s="37">
        <v>150</v>
      </c>
      <c r="AJ109" s="37"/>
      <c r="AK109" s="37"/>
      <c r="AM109" s="37">
        <f t="shared" si="9"/>
        <v>150</v>
      </c>
      <c r="AN109" s="37">
        <v>150</v>
      </c>
      <c r="AO109" s="37"/>
      <c r="AP109" s="136"/>
      <c r="AQ109" s="134">
        <f t="shared" si="8"/>
        <v>0</v>
      </c>
    </row>
    <row r="110" s="5" customFormat="1" ht="90" hidden="1" customHeight="1" spans="1:43">
      <c r="A110" s="37">
        <v>103</v>
      </c>
      <c r="B110" s="37" t="s">
        <v>42</v>
      </c>
      <c r="C110" s="37" t="s">
        <v>84</v>
      </c>
      <c r="D110" s="37" t="s">
        <v>149</v>
      </c>
      <c r="E110" s="37" t="s">
        <v>602</v>
      </c>
      <c r="F110" s="37" t="s">
        <v>595</v>
      </c>
      <c r="G110" s="37" t="s">
        <v>603</v>
      </c>
      <c r="H110" s="37" t="s">
        <v>48</v>
      </c>
      <c r="I110" s="60" t="s">
        <v>604</v>
      </c>
      <c r="J110" s="37">
        <v>80</v>
      </c>
      <c r="K110" s="37">
        <v>80</v>
      </c>
      <c r="L110" s="37"/>
      <c r="M110" s="37"/>
      <c r="N110" s="60" t="s">
        <v>605</v>
      </c>
      <c r="O110" s="60" t="s">
        <v>599</v>
      </c>
      <c r="P110" s="37">
        <v>234</v>
      </c>
      <c r="Q110" s="37" t="s">
        <v>53</v>
      </c>
      <c r="R110" s="37" t="s">
        <v>53</v>
      </c>
      <c r="S110" s="37" t="s">
        <v>53</v>
      </c>
      <c r="T110" s="37" t="s">
        <v>74</v>
      </c>
      <c r="U110" s="37" t="s">
        <v>600</v>
      </c>
      <c r="V110" s="37" t="s">
        <v>601</v>
      </c>
      <c r="W110" s="81">
        <v>15887412941</v>
      </c>
      <c r="X110" s="37" t="s">
        <v>52</v>
      </c>
      <c r="Y110" s="108">
        <v>45658</v>
      </c>
      <c r="Z110" s="109">
        <v>45992</v>
      </c>
      <c r="AA110" s="112"/>
      <c r="AB110" s="102"/>
      <c r="AC110" s="43" t="s">
        <v>58</v>
      </c>
      <c r="AD110" s="110" t="s">
        <v>74</v>
      </c>
      <c r="AE110" s="111" t="s">
        <v>59</v>
      </c>
      <c r="AF110" s="44"/>
      <c r="AG110" s="37"/>
      <c r="AH110" s="37">
        <f t="shared" si="11"/>
        <v>80</v>
      </c>
      <c r="AI110" s="37">
        <v>80</v>
      </c>
      <c r="AJ110" s="37"/>
      <c r="AK110" s="37"/>
      <c r="AM110" s="37">
        <f t="shared" si="9"/>
        <v>80</v>
      </c>
      <c r="AN110" s="37">
        <v>80</v>
      </c>
      <c r="AO110" s="37"/>
      <c r="AP110" s="136"/>
      <c r="AQ110" s="134">
        <f t="shared" si="8"/>
        <v>0</v>
      </c>
    </row>
    <row r="111" s="5" customFormat="1" ht="91" hidden="1" customHeight="1" spans="1:43">
      <c r="A111" s="37">
        <v>104</v>
      </c>
      <c r="B111" s="37" t="s">
        <v>42</v>
      </c>
      <c r="C111" s="37" t="s">
        <v>67</v>
      </c>
      <c r="D111" s="37" t="s">
        <v>68</v>
      </c>
      <c r="E111" s="37" t="s">
        <v>606</v>
      </c>
      <c r="F111" s="37" t="s">
        <v>607</v>
      </c>
      <c r="G111" s="37" t="s">
        <v>608</v>
      </c>
      <c r="H111" s="37" t="s">
        <v>48</v>
      </c>
      <c r="I111" s="60" t="s">
        <v>609</v>
      </c>
      <c r="J111" s="37">
        <v>150</v>
      </c>
      <c r="K111" s="37">
        <v>150</v>
      </c>
      <c r="L111" s="37"/>
      <c r="M111" s="37"/>
      <c r="N111" s="60" t="s">
        <v>610</v>
      </c>
      <c r="O111" s="60" t="s">
        <v>184</v>
      </c>
      <c r="P111" s="37">
        <v>162</v>
      </c>
      <c r="Q111" s="37" t="s">
        <v>53</v>
      </c>
      <c r="R111" s="37" t="s">
        <v>53</v>
      </c>
      <c r="S111" s="37" t="s">
        <v>53</v>
      </c>
      <c r="T111" s="37" t="s">
        <v>74</v>
      </c>
      <c r="U111" s="37" t="s">
        <v>611</v>
      </c>
      <c r="V111" s="37" t="s">
        <v>612</v>
      </c>
      <c r="W111" s="81" t="s">
        <v>613</v>
      </c>
      <c r="X111" s="37" t="s">
        <v>52</v>
      </c>
      <c r="Y111" s="108">
        <v>45658</v>
      </c>
      <c r="Z111" s="109">
        <v>45992</v>
      </c>
      <c r="AA111" s="112"/>
      <c r="AB111" s="102"/>
      <c r="AC111" s="43" t="s">
        <v>58</v>
      </c>
      <c r="AD111" s="110" t="s">
        <v>74</v>
      </c>
      <c r="AE111" s="111" t="s">
        <v>59</v>
      </c>
      <c r="AF111" s="44"/>
      <c r="AG111" s="37"/>
      <c r="AH111" s="37">
        <f t="shared" si="11"/>
        <v>150</v>
      </c>
      <c r="AI111" s="37">
        <v>150</v>
      </c>
      <c r="AJ111" s="37"/>
      <c r="AK111" s="37"/>
      <c r="AM111" s="37">
        <f t="shared" si="9"/>
        <v>150</v>
      </c>
      <c r="AN111" s="37">
        <v>150</v>
      </c>
      <c r="AO111" s="37"/>
      <c r="AP111" s="136"/>
      <c r="AQ111" s="134">
        <f t="shared" si="8"/>
        <v>0</v>
      </c>
    </row>
    <row r="112" s="5" customFormat="1" ht="82" hidden="1" customHeight="1" spans="1:43">
      <c r="A112" s="37">
        <v>105</v>
      </c>
      <c r="B112" s="37" t="s">
        <v>42</v>
      </c>
      <c r="C112" s="37" t="s">
        <v>67</v>
      </c>
      <c r="D112" s="37" t="s">
        <v>68</v>
      </c>
      <c r="E112" s="37" t="s">
        <v>614</v>
      </c>
      <c r="F112" s="37" t="s">
        <v>607</v>
      </c>
      <c r="G112" s="37" t="s">
        <v>615</v>
      </c>
      <c r="H112" s="37" t="s">
        <v>48</v>
      </c>
      <c r="I112" s="66" t="s">
        <v>616</v>
      </c>
      <c r="J112" s="37">
        <v>120</v>
      </c>
      <c r="K112" s="37">
        <v>120</v>
      </c>
      <c r="L112" s="37"/>
      <c r="M112" s="37"/>
      <c r="N112" s="60" t="s">
        <v>617</v>
      </c>
      <c r="O112" s="60" t="s">
        <v>184</v>
      </c>
      <c r="P112" s="37">
        <v>132</v>
      </c>
      <c r="Q112" s="37" t="s">
        <v>53</v>
      </c>
      <c r="R112" s="37" t="s">
        <v>53</v>
      </c>
      <c r="S112" s="37" t="s">
        <v>53</v>
      </c>
      <c r="T112" s="37" t="s">
        <v>74</v>
      </c>
      <c r="U112" s="37" t="s">
        <v>611</v>
      </c>
      <c r="V112" s="37" t="s">
        <v>612</v>
      </c>
      <c r="W112" s="81" t="s">
        <v>613</v>
      </c>
      <c r="X112" s="37" t="s">
        <v>52</v>
      </c>
      <c r="Y112" s="108">
        <v>45658</v>
      </c>
      <c r="Z112" s="109">
        <v>45992</v>
      </c>
      <c r="AA112" s="112"/>
      <c r="AB112" s="102"/>
      <c r="AC112" s="43" t="s">
        <v>58</v>
      </c>
      <c r="AD112" s="110" t="s">
        <v>74</v>
      </c>
      <c r="AE112" s="111" t="s">
        <v>59</v>
      </c>
      <c r="AF112" s="44"/>
      <c r="AG112" s="37"/>
      <c r="AH112" s="37">
        <f t="shared" si="11"/>
        <v>120</v>
      </c>
      <c r="AI112" s="37">
        <v>120</v>
      </c>
      <c r="AJ112" s="37"/>
      <c r="AK112" s="37"/>
      <c r="AM112" s="37">
        <f t="shared" si="9"/>
        <v>120</v>
      </c>
      <c r="AN112" s="37">
        <v>120</v>
      </c>
      <c r="AO112" s="37"/>
      <c r="AP112" s="136"/>
      <c r="AQ112" s="134">
        <f t="shared" si="8"/>
        <v>0</v>
      </c>
    </row>
    <row r="113" s="5" customFormat="1" ht="140" hidden="1" customHeight="1" spans="1:43">
      <c r="A113" s="37">
        <v>106</v>
      </c>
      <c r="B113" s="37" t="s">
        <v>42</v>
      </c>
      <c r="C113" s="37" t="s">
        <v>67</v>
      </c>
      <c r="D113" s="37" t="s">
        <v>134</v>
      </c>
      <c r="E113" s="37" t="s">
        <v>618</v>
      </c>
      <c r="F113" s="37" t="s">
        <v>255</v>
      </c>
      <c r="G113" s="37" t="s">
        <v>619</v>
      </c>
      <c r="H113" s="37" t="s">
        <v>370</v>
      </c>
      <c r="I113" s="60" t="s">
        <v>620</v>
      </c>
      <c r="J113" s="37">
        <v>89</v>
      </c>
      <c r="K113" s="37">
        <v>89</v>
      </c>
      <c r="L113" s="37"/>
      <c r="M113" s="37"/>
      <c r="N113" s="64" t="s">
        <v>621</v>
      </c>
      <c r="O113" s="60" t="s">
        <v>622</v>
      </c>
      <c r="P113" s="37">
        <v>1802</v>
      </c>
      <c r="Q113" s="37" t="s">
        <v>53</v>
      </c>
      <c r="R113" s="37" t="s">
        <v>53</v>
      </c>
      <c r="S113" s="37" t="s">
        <v>52</v>
      </c>
      <c r="T113" s="37" t="s">
        <v>74</v>
      </c>
      <c r="U113" s="37" t="s">
        <v>260</v>
      </c>
      <c r="V113" s="37" t="s">
        <v>261</v>
      </c>
      <c r="W113" s="81" t="s">
        <v>262</v>
      </c>
      <c r="X113" s="37" t="s">
        <v>52</v>
      </c>
      <c r="Y113" s="108">
        <v>45717</v>
      </c>
      <c r="Z113" s="109">
        <v>45992</v>
      </c>
      <c r="AA113" s="112"/>
      <c r="AB113" s="102" t="s">
        <v>57</v>
      </c>
      <c r="AC113" s="43" t="s">
        <v>58</v>
      </c>
      <c r="AD113" s="110" t="s">
        <v>74</v>
      </c>
      <c r="AE113" s="111" t="s">
        <v>59</v>
      </c>
      <c r="AF113" s="44">
        <v>89</v>
      </c>
      <c r="AG113" s="37"/>
      <c r="AH113" s="37">
        <f t="shared" si="11"/>
        <v>88.5</v>
      </c>
      <c r="AI113" s="37">
        <v>88.5</v>
      </c>
      <c r="AJ113" s="37"/>
      <c r="AK113" s="37"/>
      <c r="AM113" s="37">
        <f t="shared" si="9"/>
        <v>89</v>
      </c>
      <c r="AN113" s="37">
        <v>89</v>
      </c>
      <c r="AO113" s="37"/>
      <c r="AP113" s="136"/>
      <c r="AQ113" s="134">
        <f t="shared" si="8"/>
        <v>0.5</v>
      </c>
    </row>
    <row r="114" s="5" customFormat="1" ht="89" hidden="1" customHeight="1" spans="1:43">
      <c r="A114" s="37">
        <v>107</v>
      </c>
      <c r="B114" s="37" t="s">
        <v>42</v>
      </c>
      <c r="C114" s="37" t="s">
        <v>84</v>
      </c>
      <c r="D114" s="65" t="s">
        <v>534</v>
      </c>
      <c r="E114" s="37" t="s">
        <v>623</v>
      </c>
      <c r="F114" s="37" t="s">
        <v>255</v>
      </c>
      <c r="G114" s="37" t="s">
        <v>624</v>
      </c>
      <c r="H114" s="37" t="s">
        <v>48</v>
      </c>
      <c r="I114" s="60" t="s">
        <v>625</v>
      </c>
      <c r="J114" s="37">
        <v>401.8</v>
      </c>
      <c r="K114" s="37">
        <v>401.8</v>
      </c>
      <c r="L114" s="37"/>
      <c r="M114" s="37"/>
      <c r="N114" s="141" t="s">
        <v>626</v>
      </c>
      <c r="O114" s="60" t="s">
        <v>627</v>
      </c>
      <c r="P114" s="37">
        <v>3496</v>
      </c>
      <c r="Q114" s="37" t="s">
        <v>53</v>
      </c>
      <c r="R114" s="37" t="s">
        <v>53</v>
      </c>
      <c r="S114" s="37" t="s">
        <v>53</v>
      </c>
      <c r="T114" s="37" t="s">
        <v>74</v>
      </c>
      <c r="U114" s="37" t="s">
        <v>260</v>
      </c>
      <c r="V114" s="37" t="s">
        <v>261</v>
      </c>
      <c r="W114" s="81" t="s">
        <v>262</v>
      </c>
      <c r="X114" s="37" t="s">
        <v>52</v>
      </c>
      <c r="Y114" s="108">
        <v>45780</v>
      </c>
      <c r="Z114" s="109">
        <v>45992</v>
      </c>
      <c r="AA114" s="112"/>
      <c r="AB114" s="102"/>
      <c r="AC114" s="43" t="s">
        <v>58</v>
      </c>
      <c r="AD114" s="110" t="s">
        <v>74</v>
      </c>
      <c r="AE114" s="111" t="s">
        <v>59</v>
      </c>
      <c r="AF114" s="44"/>
      <c r="AG114" s="37"/>
      <c r="AH114" s="37">
        <f t="shared" si="11"/>
        <v>251.8</v>
      </c>
      <c r="AI114" s="37">
        <v>251.8</v>
      </c>
      <c r="AJ114" s="37"/>
      <c r="AK114" s="37"/>
      <c r="AM114" s="37">
        <f t="shared" si="9"/>
        <v>251.8</v>
      </c>
      <c r="AN114" s="37">
        <v>251.8</v>
      </c>
      <c r="AO114" s="37"/>
      <c r="AP114" s="136"/>
      <c r="AQ114" s="134">
        <f t="shared" si="8"/>
        <v>0</v>
      </c>
    </row>
    <row r="115" s="5" customFormat="1" ht="70" hidden="1" customHeight="1" spans="1:43">
      <c r="A115" s="37">
        <v>108</v>
      </c>
      <c r="B115" s="37" t="s">
        <v>42</v>
      </c>
      <c r="C115" s="37" t="s">
        <v>67</v>
      </c>
      <c r="D115" s="37" t="s">
        <v>68</v>
      </c>
      <c r="E115" s="37" t="s">
        <v>628</v>
      </c>
      <c r="F115" s="37" t="s">
        <v>255</v>
      </c>
      <c r="G115" s="37" t="s">
        <v>624</v>
      </c>
      <c r="H115" s="37" t="s">
        <v>48</v>
      </c>
      <c r="I115" s="60" t="s">
        <v>629</v>
      </c>
      <c r="J115" s="37">
        <v>100</v>
      </c>
      <c r="K115" s="37">
        <v>100</v>
      </c>
      <c r="L115" s="37"/>
      <c r="M115" s="37"/>
      <c r="N115" s="62" t="s">
        <v>630</v>
      </c>
      <c r="O115" s="60" t="s">
        <v>184</v>
      </c>
      <c r="P115" s="37">
        <v>71</v>
      </c>
      <c r="Q115" s="37" t="s">
        <v>53</v>
      </c>
      <c r="R115" s="37" t="s">
        <v>53</v>
      </c>
      <c r="S115" s="37" t="s">
        <v>53</v>
      </c>
      <c r="T115" s="37" t="s">
        <v>74</v>
      </c>
      <c r="U115" s="37" t="s">
        <v>260</v>
      </c>
      <c r="V115" s="37" t="s">
        <v>261</v>
      </c>
      <c r="W115" s="81" t="s">
        <v>262</v>
      </c>
      <c r="X115" s="37" t="s">
        <v>52</v>
      </c>
      <c r="Y115" s="108">
        <v>45778</v>
      </c>
      <c r="Z115" s="109">
        <v>45992</v>
      </c>
      <c r="AA115" s="112"/>
      <c r="AB115" s="102"/>
      <c r="AC115" s="43" t="s">
        <v>58</v>
      </c>
      <c r="AD115" s="110" t="s">
        <v>74</v>
      </c>
      <c r="AE115" s="111" t="s">
        <v>59</v>
      </c>
      <c r="AF115" s="44"/>
      <c r="AG115" s="37"/>
      <c r="AH115" s="37">
        <f t="shared" si="11"/>
        <v>100</v>
      </c>
      <c r="AI115" s="37">
        <v>100</v>
      </c>
      <c r="AJ115" s="37"/>
      <c r="AK115" s="37"/>
      <c r="AM115" s="37">
        <f t="shared" si="9"/>
        <v>100</v>
      </c>
      <c r="AN115" s="37">
        <v>100</v>
      </c>
      <c r="AO115" s="37"/>
      <c r="AP115" s="136"/>
      <c r="AQ115" s="134">
        <f t="shared" si="8"/>
        <v>0</v>
      </c>
    </row>
    <row r="116" s="5" customFormat="1" ht="122" hidden="1" customHeight="1" spans="1:43">
      <c r="A116" s="37">
        <v>109</v>
      </c>
      <c r="B116" s="37" t="s">
        <v>42</v>
      </c>
      <c r="C116" s="37" t="s">
        <v>67</v>
      </c>
      <c r="D116" s="37" t="s">
        <v>68</v>
      </c>
      <c r="E116" s="37" t="s">
        <v>631</v>
      </c>
      <c r="F116" s="37" t="s">
        <v>264</v>
      </c>
      <c r="G116" s="37" t="s">
        <v>632</v>
      </c>
      <c r="H116" s="37" t="s">
        <v>48</v>
      </c>
      <c r="I116" s="64" t="s">
        <v>633</v>
      </c>
      <c r="J116" s="37">
        <v>202.934</v>
      </c>
      <c r="K116" s="37">
        <v>202.934</v>
      </c>
      <c r="L116" s="37"/>
      <c r="M116" s="37"/>
      <c r="N116" s="60" t="s">
        <v>634</v>
      </c>
      <c r="O116" s="60" t="s">
        <v>635</v>
      </c>
      <c r="P116" s="37">
        <v>2030</v>
      </c>
      <c r="Q116" s="37" t="s">
        <v>53</v>
      </c>
      <c r="R116" s="37" t="s">
        <v>53</v>
      </c>
      <c r="S116" s="37" t="s">
        <v>53</v>
      </c>
      <c r="T116" s="37" t="s">
        <v>74</v>
      </c>
      <c r="U116" s="37" t="s">
        <v>268</v>
      </c>
      <c r="V116" s="37" t="s">
        <v>269</v>
      </c>
      <c r="W116" s="81">
        <v>15287886333</v>
      </c>
      <c r="X116" s="37" t="s">
        <v>52</v>
      </c>
      <c r="Y116" s="108">
        <v>45658</v>
      </c>
      <c r="Z116" s="109">
        <v>45992</v>
      </c>
      <c r="AA116" s="112"/>
      <c r="AB116" s="102"/>
      <c r="AC116" s="43" t="s">
        <v>58</v>
      </c>
      <c r="AD116" s="110" t="s">
        <v>74</v>
      </c>
      <c r="AE116" s="111" t="s">
        <v>59</v>
      </c>
      <c r="AF116" s="44"/>
      <c r="AG116" s="37"/>
      <c r="AH116" s="37">
        <f t="shared" si="11"/>
        <v>202.934</v>
      </c>
      <c r="AI116" s="37">
        <v>202.934</v>
      </c>
      <c r="AJ116" s="37"/>
      <c r="AK116" s="37"/>
      <c r="AM116" s="37">
        <f t="shared" si="9"/>
        <v>202.934</v>
      </c>
      <c r="AN116" s="37">
        <v>202.934</v>
      </c>
      <c r="AO116" s="37"/>
      <c r="AP116" s="136"/>
      <c r="AQ116" s="134">
        <f t="shared" si="8"/>
        <v>0</v>
      </c>
    </row>
    <row r="117" s="5" customFormat="1" ht="109" hidden="1" customHeight="1" spans="1:43">
      <c r="A117" s="37">
        <v>110</v>
      </c>
      <c r="B117" s="37" t="s">
        <v>42</v>
      </c>
      <c r="C117" s="37" t="s">
        <v>67</v>
      </c>
      <c r="D117" s="37" t="s">
        <v>134</v>
      </c>
      <c r="E117" s="37" t="s">
        <v>636</v>
      </c>
      <c r="F117" s="37" t="s">
        <v>264</v>
      </c>
      <c r="G117" s="37" t="s">
        <v>637</v>
      </c>
      <c r="H117" s="37" t="s">
        <v>370</v>
      </c>
      <c r="I117" s="60" t="s">
        <v>638</v>
      </c>
      <c r="J117" s="37">
        <v>80</v>
      </c>
      <c r="K117" s="37">
        <v>80</v>
      </c>
      <c r="L117" s="37"/>
      <c r="M117" s="37"/>
      <c r="N117" s="64" t="s">
        <v>639</v>
      </c>
      <c r="O117" s="60" t="s">
        <v>640</v>
      </c>
      <c r="P117" s="37">
        <v>549</v>
      </c>
      <c r="Q117" s="37" t="s">
        <v>53</v>
      </c>
      <c r="R117" s="37" t="s">
        <v>53</v>
      </c>
      <c r="S117" s="37" t="s">
        <v>53</v>
      </c>
      <c r="T117" s="37" t="s">
        <v>74</v>
      </c>
      <c r="U117" s="37" t="s">
        <v>268</v>
      </c>
      <c r="V117" s="37" t="s">
        <v>269</v>
      </c>
      <c r="W117" s="81">
        <v>15287886333</v>
      </c>
      <c r="X117" s="37" t="s">
        <v>52</v>
      </c>
      <c r="Y117" s="108">
        <v>45658</v>
      </c>
      <c r="Z117" s="109">
        <v>45992</v>
      </c>
      <c r="AA117" s="112"/>
      <c r="AB117" s="102"/>
      <c r="AC117" s="43" t="s">
        <v>58</v>
      </c>
      <c r="AD117" s="110" t="s">
        <v>74</v>
      </c>
      <c r="AE117" s="111" t="s">
        <v>59</v>
      </c>
      <c r="AF117" s="44"/>
      <c r="AG117" s="37"/>
      <c r="AH117" s="37">
        <f t="shared" si="11"/>
        <v>80</v>
      </c>
      <c r="AI117" s="37">
        <v>80</v>
      </c>
      <c r="AJ117" s="37"/>
      <c r="AK117" s="37"/>
      <c r="AM117" s="37">
        <f t="shared" si="9"/>
        <v>80</v>
      </c>
      <c r="AN117" s="37">
        <v>80</v>
      </c>
      <c r="AO117" s="37"/>
      <c r="AP117" s="136"/>
      <c r="AQ117" s="134">
        <f t="shared" si="8"/>
        <v>0</v>
      </c>
    </row>
    <row r="118" s="5" customFormat="1" ht="80" hidden="1" customHeight="1" spans="1:43">
      <c r="A118" s="37">
        <v>111</v>
      </c>
      <c r="B118" s="37" t="s">
        <v>42</v>
      </c>
      <c r="C118" s="37" t="s">
        <v>67</v>
      </c>
      <c r="D118" s="37" t="s">
        <v>68</v>
      </c>
      <c r="E118" s="37" t="s">
        <v>641</v>
      </c>
      <c r="F118" s="37" t="s">
        <v>264</v>
      </c>
      <c r="G118" s="37" t="s">
        <v>642</v>
      </c>
      <c r="H118" s="37" t="s">
        <v>370</v>
      </c>
      <c r="I118" s="60" t="s">
        <v>643</v>
      </c>
      <c r="J118" s="37">
        <v>95</v>
      </c>
      <c r="K118" s="37">
        <v>95</v>
      </c>
      <c r="L118" s="37"/>
      <c r="M118" s="37"/>
      <c r="N118" s="60" t="s">
        <v>644</v>
      </c>
      <c r="O118" s="60" t="s">
        <v>635</v>
      </c>
      <c r="P118" s="37">
        <v>400</v>
      </c>
      <c r="Q118" s="37" t="s">
        <v>53</v>
      </c>
      <c r="R118" s="37" t="s">
        <v>53</v>
      </c>
      <c r="S118" s="37" t="s">
        <v>53</v>
      </c>
      <c r="T118" s="37" t="s">
        <v>74</v>
      </c>
      <c r="U118" s="37" t="s">
        <v>268</v>
      </c>
      <c r="V118" s="37" t="s">
        <v>269</v>
      </c>
      <c r="W118" s="81">
        <v>15287886333</v>
      </c>
      <c r="X118" s="37" t="s">
        <v>52</v>
      </c>
      <c r="Y118" s="108">
        <v>45658</v>
      </c>
      <c r="Z118" s="109">
        <v>45992</v>
      </c>
      <c r="AA118" s="112"/>
      <c r="AB118" s="102"/>
      <c r="AC118" s="43" t="s">
        <v>58</v>
      </c>
      <c r="AD118" s="110" t="s">
        <v>74</v>
      </c>
      <c r="AE118" s="111" t="s">
        <v>59</v>
      </c>
      <c r="AF118" s="44"/>
      <c r="AG118" s="37"/>
      <c r="AH118" s="37">
        <f t="shared" si="11"/>
        <v>95</v>
      </c>
      <c r="AI118" s="37">
        <v>95</v>
      </c>
      <c r="AJ118" s="37"/>
      <c r="AK118" s="37"/>
      <c r="AM118" s="37">
        <f t="shared" si="9"/>
        <v>95</v>
      </c>
      <c r="AN118" s="37">
        <v>95</v>
      </c>
      <c r="AO118" s="37"/>
      <c r="AP118" s="136"/>
      <c r="AQ118" s="134">
        <f t="shared" si="8"/>
        <v>0</v>
      </c>
    </row>
    <row r="119" s="5" customFormat="1" ht="133" hidden="1" customHeight="1" spans="1:43">
      <c r="A119" s="37">
        <v>112</v>
      </c>
      <c r="B119" s="37" t="s">
        <v>42</v>
      </c>
      <c r="C119" s="37" t="s">
        <v>67</v>
      </c>
      <c r="D119" s="37" t="s">
        <v>68</v>
      </c>
      <c r="E119" s="37" t="s">
        <v>645</v>
      </c>
      <c r="F119" s="37" t="s">
        <v>276</v>
      </c>
      <c r="G119" s="37" t="s">
        <v>646</v>
      </c>
      <c r="H119" s="37" t="s">
        <v>48</v>
      </c>
      <c r="I119" s="66" t="s">
        <v>647</v>
      </c>
      <c r="J119" s="37">
        <v>200</v>
      </c>
      <c r="K119" s="37">
        <v>200</v>
      </c>
      <c r="L119" s="37"/>
      <c r="M119" s="37"/>
      <c r="N119" s="60" t="s">
        <v>648</v>
      </c>
      <c r="O119" s="62" t="s">
        <v>649</v>
      </c>
      <c r="P119" s="37">
        <v>405</v>
      </c>
      <c r="Q119" s="37" t="s">
        <v>53</v>
      </c>
      <c r="R119" s="37" t="s">
        <v>53</v>
      </c>
      <c r="S119" s="37" t="s">
        <v>53</v>
      </c>
      <c r="T119" s="37" t="s">
        <v>74</v>
      </c>
      <c r="U119" s="37" t="s">
        <v>281</v>
      </c>
      <c r="V119" s="37" t="s">
        <v>282</v>
      </c>
      <c r="W119" s="81" t="s">
        <v>283</v>
      </c>
      <c r="X119" s="37" t="s">
        <v>52</v>
      </c>
      <c r="Y119" s="108">
        <v>45658</v>
      </c>
      <c r="Z119" s="109">
        <v>45992</v>
      </c>
      <c r="AA119" s="112"/>
      <c r="AB119" s="102"/>
      <c r="AC119" s="43" t="s">
        <v>58</v>
      </c>
      <c r="AD119" s="110" t="s">
        <v>74</v>
      </c>
      <c r="AE119" s="111" t="s">
        <v>59</v>
      </c>
      <c r="AF119" s="44"/>
      <c r="AG119" s="37"/>
      <c r="AH119" s="37">
        <f t="shared" si="11"/>
        <v>200</v>
      </c>
      <c r="AI119" s="37">
        <v>200</v>
      </c>
      <c r="AJ119" s="37"/>
      <c r="AK119" s="37"/>
      <c r="AM119" s="37">
        <f t="shared" si="9"/>
        <v>200</v>
      </c>
      <c r="AN119" s="37">
        <v>200</v>
      </c>
      <c r="AO119" s="37"/>
      <c r="AP119" s="136"/>
      <c r="AQ119" s="134">
        <f t="shared" si="8"/>
        <v>0</v>
      </c>
    </row>
    <row r="120" s="5" customFormat="1" ht="104" hidden="1" customHeight="1" spans="1:43">
      <c r="A120" s="37">
        <v>113</v>
      </c>
      <c r="B120" s="37" t="s">
        <v>42</v>
      </c>
      <c r="C120" s="37" t="s">
        <v>67</v>
      </c>
      <c r="D120" s="37" t="s">
        <v>134</v>
      </c>
      <c r="E120" s="37" t="s">
        <v>650</v>
      </c>
      <c r="F120" s="37" t="s">
        <v>276</v>
      </c>
      <c r="G120" s="37" t="s">
        <v>651</v>
      </c>
      <c r="H120" s="37" t="s">
        <v>48</v>
      </c>
      <c r="I120" s="60" t="s">
        <v>652</v>
      </c>
      <c r="J120" s="37">
        <v>150</v>
      </c>
      <c r="K120" s="37">
        <v>150</v>
      </c>
      <c r="L120" s="37"/>
      <c r="M120" s="37"/>
      <c r="N120" s="62" t="s">
        <v>653</v>
      </c>
      <c r="O120" s="60" t="s">
        <v>635</v>
      </c>
      <c r="P120" s="37">
        <v>310</v>
      </c>
      <c r="Q120" s="37" t="s">
        <v>53</v>
      </c>
      <c r="R120" s="37" t="s">
        <v>53</v>
      </c>
      <c r="S120" s="37" t="s">
        <v>53</v>
      </c>
      <c r="T120" s="37" t="s">
        <v>74</v>
      </c>
      <c r="U120" s="37" t="s">
        <v>281</v>
      </c>
      <c r="V120" s="37" t="s">
        <v>282</v>
      </c>
      <c r="W120" s="81" t="s">
        <v>283</v>
      </c>
      <c r="X120" s="37" t="s">
        <v>52</v>
      </c>
      <c r="Y120" s="108">
        <v>45658</v>
      </c>
      <c r="Z120" s="109">
        <v>45992</v>
      </c>
      <c r="AA120" s="112"/>
      <c r="AB120" s="102"/>
      <c r="AC120" s="43" t="s">
        <v>58</v>
      </c>
      <c r="AD120" s="110" t="s">
        <v>74</v>
      </c>
      <c r="AE120" s="111" t="s">
        <v>59</v>
      </c>
      <c r="AF120" s="44"/>
      <c r="AG120" s="37"/>
      <c r="AH120" s="37">
        <f t="shared" si="11"/>
        <v>150</v>
      </c>
      <c r="AI120" s="37">
        <v>150</v>
      </c>
      <c r="AJ120" s="37"/>
      <c r="AK120" s="37"/>
      <c r="AM120" s="37">
        <f t="shared" si="9"/>
        <v>150</v>
      </c>
      <c r="AN120" s="37">
        <v>150</v>
      </c>
      <c r="AO120" s="37"/>
      <c r="AP120" s="136"/>
      <c r="AQ120" s="134">
        <f t="shared" si="8"/>
        <v>0</v>
      </c>
    </row>
    <row r="121" s="5" customFormat="1" ht="88" hidden="1" customHeight="1" spans="1:43">
      <c r="A121" s="37">
        <v>114</v>
      </c>
      <c r="B121" s="37" t="s">
        <v>42</v>
      </c>
      <c r="C121" s="37" t="s">
        <v>67</v>
      </c>
      <c r="D121" s="37" t="s">
        <v>68</v>
      </c>
      <c r="E121" s="37" t="s">
        <v>654</v>
      </c>
      <c r="F121" s="37" t="s">
        <v>276</v>
      </c>
      <c r="G121" s="37" t="s">
        <v>655</v>
      </c>
      <c r="H121" s="37" t="s">
        <v>48</v>
      </c>
      <c r="I121" s="60" t="s">
        <v>656</v>
      </c>
      <c r="J121" s="37">
        <v>250</v>
      </c>
      <c r="K121" s="37">
        <v>250</v>
      </c>
      <c r="L121" s="37"/>
      <c r="M121" s="37"/>
      <c r="N121" s="62" t="s">
        <v>657</v>
      </c>
      <c r="O121" s="60" t="s">
        <v>280</v>
      </c>
      <c r="P121" s="37">
        <v>410</v>
      </c>
      <c r="Q121" s="37" t="s">
        <v>53</v>
      </c>
      <c r="R121" s="37" t="s">
        <v>53</v>
      </c>
      <c r="S121" s="37" t="s">
        <v>53</v>
      </c>
      <c r="T121" s="37" t="s">
        <v>74</v>
      </c>
      <c r="U121" s="37" t="s">
        <v>281</v>
      </c>
      <c r="V121" s="37" t="s">
        <v>282</v>
      </c>
      <c r="W121" s="81" t="s">
        <v>283</v>
      </c>
      <c r="X121" s="37" t="s">
        <v>52</v>
      </c>
      <c r="Y121" s="108">
        <v>45658</v>
      </c>
      <c r="Z121" s="109">
        <v>45992</v>
      </c>
      <c r="AA121" s="112"/>
      <c r="AB121" s="102"/>
      <c r="AC121" s="43" t="s">
        <v>58</v>
      </c>
      <c r="AD121" s="110" t="s">
        <v>74</v>
      </c>
      <c r="AE121" s="111" t="s">
        <v>59</v>
      </c>
      <c r="AF121" s="44"/>
      <c r="AG121" s="37"/>
      <c r="AH121" s="37">
        <f t="shared" si="11"/>
        <v>250</v>
      </c>
      <c r="AI121" s="37">
        <v>250</v>
      </c>
      <c r="AJ121" s="37"/>
      <c r="AK121" s="37"/>
      <c r="AM121" s="37">
        <f t="shared" si="9"/>
        <v>250</v>
      </c>
      <c r="AN121" s="37">
        <v>250</v>
      </c>
      <c r="AO121" s="37"/>
      <c r="AP121" s="136"/>
      <c r="AQ121" s="134">
        <f t="shared" si="8"/>
        <v>0</v>
      </c>
    </row>
    <row r="122" s="5" customFormat="1" ht="105" hidden="1" customHeight="1" spans="1:43">
      <c r="A122" s="37">
        <v>115</v>
      </c>
      <c r="B122" s="37" t="s">
        <v>42</v>
      </c>
      <c r="C122" s="37" t="s">
        <v>67</v>
      </c>
      <c r="D122" s="37" t="s">
        <v>68</v>
      </c>
      <c r="E122" s="37" t="s">
        <v>658</v>
      </c>
      <c r="F122" s="37" t="s">
        <v>276</v>
      </c>
      <c r="G122" s="37" t="s">
        <v>659</v>
      </c>
      <c r="H122" s="37" t="s">
        <v>48</v>
      </c>
      <c r="I122" s="66" t="s">
        <v>660</v>
      </c>
      <c r="J122" s="37">
        <v>360</v>
      </c>
      <c r="K122" s="37">
        <v>360</v>
      </c>
      <c r="L122" s="37"/>
      <c r="M122" s="37"/>
      <c r="N122" s="62" t="s">
        <v>661</v>
      </c>
      <c r="O122" s="60" t="s">
        <v>184</v>
      </c>
      <c r="P122" s="37">
        <v>1060</v>
      </c>
      <c r="Q122" s="37" t="s">
        <v>53</v>
      </c>
      <c r="R122" s="37" t="s">
        <v>53</v>
      </c>
      <c r="S122" s="37" t="s">
        <v>53</v>
      </c>
      <c r="T122" s="37" t="s">
        <v>74</v>
      </c>
      <c r="U122" s="37" t="s">
        <v>281</v>
      </c>
      <c r="V122" s="37" t="s">
        <v>282</v>
      </c>
      <c r="W122" s="81" t="s">
        <v>283</v>
      </c>
      <c r="X122" s="37" t="s">
        <v>52</v>
      </c>
      <c r="Y122" s="108">
        <v>45658</v>
      </c>
      <c r="Z122" s="109">
        <v>45992</v>
      </c>
      <c r="AA122" s="112"/>
      <c r="AB122" s="102"/>
      <c r="AC122" s="43" t="s">
        <v>58</v>
      </c>
      <c r="AD122" s="110" t="s">
        <v>74</v>
      </c>
      <c r="AE122" s="111" t="s">
        <v>59</v>
      </c>
      <c r="AF122" s="44"/>
      <c r="AG122" s="37"/>
      <c r="AH122" s="37">
        <f t="shared" si="11"/>
        <v>260</v>
      </c>
      <c r="AI122" s="37">
        <v>260</v>
      </c>
      <c r="AJ122" s="37"/>
      <c r="AK122" s="37"/>
      <c r="AL122" s="5" t="s">
        <v>662</v>
      </c>
      <c r="AM122" s="37">
        <f t="shared" si="9"/>
        <v>260</v>
      </c>
      <c r="AN122" s="37">
        <v>260</v>
      </c>
      <c r="AO122" s="37"/>
      <c r="AP122" s="136"/>
      <c r="AQ122" s="134">
        <f t="shared" si="8"/>
        <v>0</v>
      </c>
    </row>
    <row r="123" s="5" customFormat="1" ht="95" hidden="1" customHeight="1" spans="1:43">
      <c r="A123" s="37">
        <v>116</v>
      </c>
      <c r="B123" s="37" t="s">
        <v>42</v>
      </c>
      <c r="C123" s="37" t="s">
        <v>67</v>
      </c>
      <c r="D123" s="37" t="s">
        <v>68</v>
      </c>
      <c r="E123" s="37" t="s">
        <v>663</v>
      </c>
      <c r="F123" s="37" t="s">
        <v>664</v>
      </c>
      <c r="G123" s="37" t="s">
        <v>665</v>
      </c>
      <c r="H123" s="37" t="s">
        <v>48</v>
      </c>
      <c r="I123" s="60" t="s">
        <v>666</v>
      </c>
      <c r="J123" s="37">
        <v>200</v>
      </c>
      <c r="K123" s="37">
        <v>200</v>
      </c>
      <c r="L123" s="37"/>
      <c r="M123" s="37"/>
      <c r="N123" s="66" t="s">
        <v>667</v>
      </c>
      <c r="O123" s="60" t="s">
        <v>668</v>
      </c>
      <c r="P123" s="37">
        <v>397</v>
      </c>
      <c r="Q123" s="37" t="s">
        <v>53</v>
      </c>
      <c r="R123" s="37" t="s">
        <v>53</v>
      </c>
      <c r="S123" s="37" t="s">
        <v>53</v>
      </c>
      <c r="T123" s="37" t="s">
        <v>74</v>
      </c>
      <c r="U123" s="37" t="s">
        <v>669</v>
      </c>
      <c r="V123" s="37" t="s">
        <v>670</v>
      </c>
      <c r="W123" s="81">
        <v>18387470075</v>
      </c>
      <c r="X123" s="37" t="s">
        <v>52</v>
      </c>
      <c r="Y123" s="108">
        <v>45689</v>
      </c>
      <c r="Z123" s="109">
        <v>45992</v>
      </c>
      <c r="AA123" s="112"/>
      <c r="AB123" s="102"/>
      <c r="AC123" s="43" t="s">
        <v>58</v>
      </c>
      <c r="AD123" s="110" t="s">
        <v>74</v>
      </c>
      <c r="AE123" s="111" t="s">
        <v>59</v>
      </c>
      <c r="AF123" s="44"/>
      <c r="AG123" s="37"/>
      <c r="AH123" s="37">
        <f t="shared" si="11"/>
        <v>200</v>
      </c>
      <c r="AI123" s="37">
        <v>200</v>
      </c>
      <c r="AJ123" s="37"/>
      <c r="AK123" s="37"/>
      <c r="AM123" s="37">
        <f t="shared" si="9"/>
        <v>200</v>
      </c>
      <c r="AN123" s="37">
        <v>200</v>
      </c>
      <c r="AO123" s="37"/>
      <c r="AP123" s="136"/>
      <c r="AQ123" s="134">
        <f t="shared" si="8"/>
        <v>0</v>
      </c>
    </row>
    <row r="124" s="5" customFormat="1" ht="114" hidden="1" customHeight="1" spans="1:43">
      <c r="A124" s="37">
        <v>117</v>
      </c>
      <c r="B124" s="37" t="s">
        <v>42</v>
      </c>
      <c r="C124" s="37" t="s">
        <v>67</v>
      </c>
      <c r="D124" s="37" t="s">
        <v>68</v>
      </c>
      <c r="E124" s="37" t="s">
        <v>671</v>
      </c>
      <c r="F124" s="37" t="s">
        <v>672</v>
      </c>
      <c r="G124" s="37" t="s">
        <v>673</v>
      </c>
      <c r="H124" s="37" t="s">
        <v>48</v>
      </c>
      <c r="I124" s="60" t="s">
        <v>674</v>
      </c>
      <c r="J124" s="37">
        <v>130</v>
      </c>
      <c r="K124" s="37">
        <v>130</v>
      </c>
      <c r="L124" s="37"/>
      <c r="M124" s="37"/>
      <c r="N124" s="66" t="s">
        <v>675</v>
      </c>
      <c r="O124" s="60" t="s">
        <v>676</v>
      </c>
      <c r="P124" s="37">
        <v>1000</v>
      </c>
      <c r="Q124" s="37" t="s">
        <v>53</v>
      </c>
      <c r="R124" s="37" t="s">
        <v>53</v>
      </c>
      <c r="S124" s="37" t="s">
        <v>53</v>
      </c>
      <c r="T124" s="37" t="s">
        <v>74</v>
      </c>
      <c r="U124" s="37" t="s">
        <v>677</v>
      </c>
      <c r="V124" s="37" t="s">
        <v>678</v>
      </c>
      <c r="W124" s="81">
        <v>18008741541</v>
      </c>
      <c r="X124" s="37" t="s">
        <v>52</v>
      </c>
      <c r="Y124" s="108">
        <v>45689</v>
      </c>
      <c r="Z124" s="109">
        <v>45992</v>
      </c>
      <c r="AA124" s="112"/>
      <c r="AB124" s="102"/>
      <c r="AC124" s="43" t="s">
        <v>58</v>
      </c>
      <c r="AD124" s="110" t="s">
        <v>74</v>
      </c>
      <c r="AE124" s="111" t="s">
        <v>59</v>
      </c>
      <c r="AF124" s="44"/>
      <c r="AG124" s="37"/>
      <c r="AH124" s="37">
        <f t="shared" si="11"/>
        <v>130</v>
      </c>
      <c r="AI124" s="37">
        <v>130</v>
      </c>
      <c r="AJ124" s="37"/>
      <c r="AK124" s="37"/>
      <c r="AM124" s="37">
        <f t="shared" si="9"/>
        <v>130</v>
      </c>
      <c r="AN124" s="37">
        <v>130</v>
      </c>
      <c r="AO124" s="37"/>
      <c r="AP124" s="136"/>
      <c r="AQ124" s="134">
        <f t="shared" si="8"/>
        <v>0</v>
      </c>
    </row>
    <row r="125" s="5" customFormat="1" ht="112" hidden="1" customHeight="1" spans="1:43">
      <c r="A125" s="37">
        <v>118</v>
      </c>
      <c r="B125" s="37" t="s">
        <v>42</v>
      </c>
      <c r="C125" s="37" t="s">
        <v>67</v>
      </c>
      <c r="D125" s="37" t="s">
        <v>68</v>
      </c>
      <c r="E125" s="42" t="s">
        <v>679</v>
      </c>
      <c r="F125" s="37" t="s">
        <v>680</v>
      </c>
      <c r="G125" s="37" t="s">
        <v>681</v>
      </c>
      <c r="H125" s="37" t="s">
        <v>48</v>
      </c>
      <c r="I125" s="60" t="s">
        <v>682</v>
      </c>
      <c r="J125" s="37">
        <v>112</v>
      </c>
      <c r="K125" s="37">
        <v>112</v>
      </c>
      <c r="L125" s="37"/>
      <c r="M125" s="37"/>
      <c r="N125" s="64" t="s">
        <v>683</v>
      </c>
      <c r="O125" s="60" t="s">
        <v>684</v>
      </c>
      <c r="P125" s="37">
        <v>1873</v>
      </c>
      <c r="Q125" s="37" t="s">
        <v>53</v>
      </c>
      <c r="R125" s="37" t="s">
        <v>53</v>
      </c>
      <c r="S125" s="37" t="s">
        <v>53</v>
      </c>
      <c r="T125" s="37" t="s">
        <v>74</v>
      </c>
      <c r="U125" s="37" t="s">
        <v>685</v>
      </c>
      <c r="V125" s="37" t="s">
        <v>686</v>
      </c>
      <c r="W125" s="81" t="s">
        <v>687</v>
      </c>
      <c r="X125" s="37" t="s">
        <v>52</v>
      </c>
      <c r="Y125" s="108">
        <v>45597</v>
      </c>
      <c r="Z125" s="109">
        <v>45992</v>
      </c>
      <c r="AA125" s="112"/>
      <c r="AB125" s="102"/>
      <c r="AC125" s="43" t="s">
        <v>58</v>
      </c>
      <c r="AD125" s="110" t="s">
        <v>74</v>
      </c>
      <c r="AE125" s="111" t="s">
        <v>59</v>
      </c>
      <c r="AF125" s="44"/>
      <c r="AG125" s="37"/>
      <c r="AH125" s="37">
        <f t="shared" si="11"/>
        <v>112</v>
      </c>
      <c r="AI125" s="37">
        <v>112</v>
      </c>
      <c r="AJ125" s="37"/>
      <c r="AK125" s="37"/>
      <c r="AM125" s="37">
        <f t="shared" si="9"/>
        <v>112</v>
      </c>
      <c r="AN125" s="37">
        <v>112</v>
      </c>
      <c r="AO125" s="37"/>
      <c r="AP125" s="136"/>
      <c r="AQ125" s="134">
        <f t="shared" si="8"/>
        <v>0</v>
      </c>
    </row>
    <row r="126" s="5" customFormat="1" ht="98" hidden="1" customHeight="1" spans="1:43">
      <c r="A126" s="37">
        <v>119</v>
      </c>
      <c r="B126" s="37" t="s">
        <v>42</v>
      </c>
      <c r="C126" s="37" t="s">
        <v>67</v>
      </c>
      <c r="D126" s="37" t="s">
        <v>68</v>
      </c>
      <c r="E126" s="37" t="s">
        <v>688</v>
      </c>
      <c r="F126" s="37" t="s">
        <v>294</v>
      </c>
      <c r="G126" s="37" t="s">
        <v>689</v>
      </c>
      <c r="H126" s="37" t="s">
        <v>48</v>
      </c>
      <c r="I126" s="60" t="s">
        <v>690</v>
      </c>
      <c r="J126" s="37">
        <v>450</v>
      </c>
      <c r="K126" s="37">
        <v>450</v>
      </c>
      <c r="L126" s="37"/>
      <c r="M126" s="37"/>
      <c r="N126" s="64" t="s">
        <v>691</v>
      </c>
      <c r="O126" s="60" t="s">
        <v>218</v>
      </c>
      <c r="P126" s="37">
        <v>406</v>
      </c>
      <c r="Q126" s="37" t="s">
        <v>53</v>
      </c>
      <c r="R126" s="37" t="s">
        <v>53</v>
      </c>
      <c r="S126" s="37" t="s">
        <v>53</v>
      </c>
      <c r="T126" s="37" t="s">
        <v>74</v>
      </c>
      <c r="U126" s="37" t="s">
        <v>299</v>
      </c>
      <c r="V126" s="37" t="s">
        <v>300</v>
      </c>
      <c r="W126" s="81" t="s">
        <v>301</v>
      </c>
      <c r="X126" s="37" t="s">
        <v>52</v>
      </c>
      <c r="Y126" s="108">
        <v>45689</v>
      </c>
      <c r="Z126" s="109">
        <v>45992</v>
      </c>
      <c r="AA126" s="112"/>
      <c r="AB126" s="102"/>
      <c r="AC126" s="43" t="s">
        <v>58</v>
      </c>
      <c r="AD126" s="110" t="s">
        <v>74</v>
      </c>
      <c r="AE126" s="111" t="s">
        <v>59</v>
      </c>
      <c r="AF126" s="44"/>
      <c r="AG126" s="37"/>
      <c r="AH126" s="37">
        <f t="shared" si="11"/>
        <v>300</v>
      </c>
      <c r="AI126" s="37">
        <v>300</v>
      </c>
      <c r="AJ126" s="37"/>
      <c r="AK126" s="37"/>
      <c r="AM126" s="37">
        <f t="shared" si="9"/>
        <v>300</v>
      </c>
      <c r="AN126" s="37">
        <v>300</v>
      </c>
      <c r="AO126" s="37"/>
      <c r="AP126" s="136"/>
      <c r="AQ126" s="134">
        <f t="shared" si="8"/>
        <v>0</v>
      </c>
    </row>
    <row r="127" s="5" customFormat="1" ht="134" hidden="1" customHeight="1" spans="1:43">
      <c r="A127" s="37">
        <v>120</v>
      </c>
      <c r="B127" s="37" t="s">
        <v>42</v>
      </c>
      <c r="C127" s="37" t="s">
        <v>67</v>
      </c>
      <c r="D127" s="37" t="s">
        <v>68</v>
      </c>
      <c r="E127" s="37" t="s">
        <v>692</v>
      </c>
      <c r="F127" s="37" t="s">
        <v>693</v>
      </c>
      <c r="G127" s="37" t="s">
        <v>694</v>
      </c>
      <c r="H127" s="37" t="s">
        <v>48</v>
      </c>
      <c r="I127" s="60" t="s">
        <v>695</v>
      </c>
      <c r="J127" s="37">
        <v>860</v>
      </c>
      <c r="K127" s="37">
        <v>860</v>
      </c>
      <c r="L127" s="37"/>
      <c r="M127" s="37"/>
      <c r="N127" s="64" t="s">
        <v>696</v>
      </c>
      <c r="O127" s="60" t="s">
        <v>697</v>
      </c>
      <c r="P127" s="37">
        <v>1195</v>
      </c>
      <c r="Q127" s="37" t="s">
        <v>53</v>
      </c>
      <c r="R127" s="37" t="s">
        <v>53</v>
      </c>
      <c r="S127" s="37" t="s">
        <v>53</v>
      </c>
      <c r="T127" s="37" t="s">
        <v>74</v>
      </c>
      <c r="U127" s="37" t="s">
        <v>698</v>
      </c>
      <c r="V127" s="37" t="s">
        <v>699</v>
      </c>
      <c r="W127" s="81">
        <v>18287487666</v>
      </c>
      <c r="X127" s="37" t="s">
        <v>52</v>
      </c>
      <c r="Y127" s="108">
        <v>45717</v>
      </c>
      <c r="Z127" s="109">
        <v>45992</v>
      </c>
      <c r="AA127" s="112"/>
      <c r="AB127" s="102"/>
      <c r="AC127" s="43" t="s">
        <v>58</v>
      </c>
      <c r="AD127" s="110" t="s">
        <v>74</v>
      </c>
      <c r="AE127" s="111" t="s">
        <v>59</v>
      </c>
      <c r="AF127" s="44"/>
      <c r="AG127" s="37"/>
      <c r="AH127" s="37">
        <f t="shared" si="11"/>
        <v>430</v>
      </c>
      <c r="AI127" s="37">
        <v>430</v>
      </c>
      <c r="AJ127" s="37"/>
      <c r="AK127" s="37"/>
      <c r="AM127" s="37">
        <f t="shared" si="9"/>
        <v>430</v>
      </c>
      <c r="AN127" s="37">
        <v>430</v>
      </c>
      <c r="AO127" s="37"/>
      <c r="AP127" s="136"/>
      <c r="AQ127" s="134">
        <f t="shared" si="8"/>
        <v>0</v>
      </c>
    </row>
    <row r="128" s="5" customFormat="1" ht="164" hidden="1" customHeight="1" spans="1:43">
      <c r="A128" s="37">
        <v>121</v>
      </c>
      <c r="B128" s="37" t="s">
        <v>42</v>
      </c>
      <c r="C128" s="37" t="s">
        <v>67</v>
      </c>
      <c r="D128" s="37" t="s">
        <v>68</v>
      </c>
      <c r="E128" s="37" t="s">
        <v>700</v>
      </c>
      <c r="F128" s="37" t="s">
        <v>693</v>
      </c>
      <c r="G128" s="37" t="s">
        <v>701</v>
      </c>
      <c r="H128" s="37" t="s">
        <v>48</v>
      </c>
      <c r="I128" s="62" t="s">
        <v>702</v>
      </c>
      <c r="J128" s="37">
        <v>532.9</v>
      </c>
      <c r="K128" s="37">
        <v>532.9</v>
      </c>
      <c r="L128" s="37"/>
      <c r="M128" s="37"/>
      <c r="N128" s="60" t="s">
        <v>703</v>
      </c>
      <c r="O128" s="60" t="s">
        <v>704</v>
      </c>
      <c r="P128" s="37">
        <v>430</v>
      </c>
      <c r="Q128" s="37" t="s">
        <v>53</v>
      </c>
      <c r="R128" s="37" t="s">
        <v>53</v>
      </c>
      <c r="S128" s="37" t="s">
        <v>53</v>
      </c>
      <c r="T128" s="37" t="s">
        <v>74</v>
      </c>
      <c r="U128" s="37" t="s">
        <v>698</v>
      </c>
      <c r="V128" s="147" t="s">
        <v>699</v>
      </c>
      <c r="W128" s="81">
        <v>18287487666</v>
      </c>
      <c r="X128" s="147" t="s">
        <v>52</v>
      </c>
      <c r="Y128" s="149">
        <v>45717</v>
      </c>
      <c r="Z128" s="109">
        <v>45992</v>
      </c>
      <c r="AA128" s="112"/>
      <c r="AB128" s="102"/>
      <c r="AC128" s="43" t="s">
        <v>58</v>
      </c>
      <c r="AD128" s="110" t="s">
        <v>74</v>
      </c>
      <c r="AE128" s="111" t="s">
        <v>59</v>
      </c>
      <c r="AF128" s="44"/>
      <c r="AG128" s="37"/>
      <c r="AH128" s="37">
        <f t="shared" si="11"/>
        <v>332.9</v>
      </c>
      <c r="AI128" s="37">
        <v>332.9</v>
      </c>
      <c r="AJ128" s="37"/>
      <c r="AK128" s="37"/>
      <c r="AM128" s="37">
        <f t="shared" si="9"/>
        <v>332.9</v>
      </c>
      <c r="AN128" s="37">
        <v>332.9</v>
      </c>
      <c r="AO128" s="37"/>
      <c r="AP128" s="136"/>
      <c r="AQ128" s="134">
        <f t="shared" si="8"/>
        <v>0</v>
      </c>
    </row>
    <row r="129" s="5" customFormat="1" ht="86" hidden="1" customHeight="1" spans="1:43">
      <c r="A129" s="37">
        <v>122</v>
      </c>
      <c r="B129" s="37" t="s">
        <v>42</v>
      </c>
      <c r="C129" s="37" t="s">
        <v>67</v>
      </c>
      <c r="D129" s="37" t="s">
        <v>68</v>
      </c>
      <c r="E129" s="138" t="s">
        <v>705</v>
      </c>
      <c r="F129" s="139" t="s">
        <v>693</v>
      </c>
      <c r="G129" s="139" t="s">
        <v>706</v>
      </c>
      <c r="H129" s="139" t="s">
        <v>48</v>
      </c>
      <c r="I129" s="60" t="s">
        <v>707</v>
      </c>
      <c r="J129" s="143">
        <v>780</v>
      </c>
      <c r="K129" s="143">
        <v>780</v>
      </c>
      <c r="L129" s="37"/>
      <c r="M129" s="37"/>
      <c r="N129" s="144" t="s">
        <v>708</v>
      </c>
      <c r="O129" s="60" t="s">
        <v>709</v>
      </c>
      <c r="P129" s="37">
        <v>875</v>
      </c>
      <c r="Q129" s="37" t="s">
        <v>53</v>
      </c>
      <c r="R129" s="37" t="s">
        <v>53</v>
      </c>
      <c r="S129" s="37" t="s">
        <v>53</v>
      </c>
      <c r="T129" s="37" t="s">
        <v>74</v>
      </c>
      <c r="U129" s="37" t="s">
        <v>698</v>
      </c>
      <c r="V129" s="147" t="s">
        <v>699</v>
      </c>
      <c r="W129" s="81">
        <v>18287487666</v>
      </c>
      <c r="X129" s="147" t="s">
        <v>52</v>
      </c>
      <c r="Y129" s="149">
        <v>45717</v>
      </c>
      <c r="Z129" s="109">
        <v>45992</v>
      </c>
      <c r="AA129" s="112"/>
      <c r="AB129" s="102"/>
      <c r="AC129" s="43" t="s">
        <v>58</v>
      </c>
      <c r="AD129" s="110" t="s">
        <v>74</v>
      </c>
      <c r="AE129" s="111" t="s">
        <v>59</v>
      </c>
      <c r="AF129" s="150"/>
      <c r="AG129" s="37"/>
      <c r="AH129" s="37">
        <v>380</v>
      </c>
      <c r="AI129" s="139">
        <v>380</v>
      </c>
      <c r="AJ129" s="37"/>
      <c r="AK129" s="37"/>
      <c r="AM129" s="143">
        <f t="shared" si="9"/>
        <v>380</v>
      </c>
      <c r="AN129" s="143">
        <v>380</v>
      </c>
      <c r="AO129" s="37"/>
      <c r="AP129" s="136"/>
      <c r="AQ129" s="134">
        <f t="shared" si="8"/>
        <v>0</v>
      </c>
    </row>
    <row r="130" s="5" customFormat="1" ht="274" hidden="1" customHeight="1" spans="1:43">
      <c r="A130" s="37">
        <v>123</v>
      </c>
      <c r="B130" s="37" t="s">
        <v>42</v>
      </c>
      <c r="C130" s="37" t="s">
        <v>67</v>
      </c>
      <c r="D130" s="37" t="s">
        <v>134</v>
      </c>
      <c r="E130" s="140" t="s">
        <v>710</v>
      </c>
      <c r="F130" s="40" t="s">
        <v>158</v>
      </c>
      <c r="G130" s="40" t="s">
        <v>711</v>
      </c>
      <c r="H130" s="40" t="s">
        <v>48</v>
      </c>
      <c r="I130" s="145" t="s">
        <v>712</v>
      </c>
      <c r="J130" s="40">
        <v>723</v>
      </c>
      <c r="K130" s="40">
        <v>723</v>
      </c>
      <c r="L130" s="37"/>
      <c r="M130" s="37"/>
      <c r="N130" s="146" t="s">
        <v>713</v>
      </c>
      <c r="O130" s="60" t="s">
        <v>714</v>
      </c>
      <c r="P130" s="37">
        <v>282</v>
      </c>
      <c r="Q130" s="37" t="s">
        <v>53</v>
      </c>
      <c r="R130" s="37" t="s">
        <v>53</v>
      </c>
      <c r="S130" s="37" t="s">
        <v>53</v>
      </c>
      <c r="T130" s="37" t="s">
        <v>74</v>
      </c>
      <c r="U130" s="40" t="s">
        <v>715</v>
      </c>
      <c r="V130" s="40" t="s">
        <v>716</v>
      </c>
      <c r="W130" s="81">
        <v>13118749391</v>
      </c>
      <c r="X130" s="37" t="s">
        <v>52</v>
      </c>
      <c r="Y130" s="108">
        <v>45658</v>
      </c>
      <c r="Z130" s="109">
        <v>45992</v>
      </c>
      <c r="AA130" s="112"/>
      <c r="AB130" s="102"/>
      <c r="AC130" s="43" t="s">
        <v>58</v>
      </c>
      <c r="AD130" s="110" t="s">
        <v>74</v>
      </c>
      <c r="AE130" s="111" t="s">
        <v>59</v>
      </c>
      <c r="AF130" s="151"/>
      <c r="AG130" s="37"/>
      <c r="AH130" s="37">
        <f t="shared" ref="AH130:AH133" si="12">AI130+AJ130+AK130</f>
        <v>423</v>
      </c>
      <c r="AI130" s="40">
        <v>423</v>
      </c>
      <c r="AJ130" s="37"/>
      <c r="AK130" s="37"/>
      <c r="AM130" s="40">
        <f t="shared" si="9"/>
        <v>423</v>
      </c>
      <c r="AN130" s="40">
        <v>423</v>
      </c>
      <c r="AO130" s="37"/>
      <c r="AP130" s="136"/>
      <c r="AQ130" s="134">
        <f t="shared" si="8"/>
        <v>0</v>
      </c>
    </row>
    <row r="131" s="5" customFormat="1" ht="139" hidden="1" customHeight="1" spans="1:43">
      <c r="A131" s="37">
        <v>124</v>
      </c>
      <c r="B131" s="37" t="s">
        <v>42</v>
      </c>
      <c r="C131" s="37" t="s">
        <v>84</v>
      </c>
      <c r="D131" s="152" t="s">
        <v>534</v>
      </c>
      <c r="E131" s="153" t="s">
        <v>717</v>
      </c>
      <c r="F131" s="44" t="s">
        <v>158</v>
      </c>
      <c r="G131" s="37" t="s">
        <v>718</v>
      </c>
      <c r="H131" s="37" t="s">
        <v>48</v>
      </c>
      <c r="I131" s="60" t="s">
        <v>719</v>
      </c>
      <c r="J131" s="37">
        <v>2700</v>
      </c>
      <c r="K131" s="37">
        <v>2700</v>
      </c>
      <c r="L131" s="37"/>
      <c r="M131" s="37"/>
      <c r="N131" s="60" t="s">
        <v>720</v>
      </c>
      <c r="O131" s="60" t="s">
        <v>129</v>
      </c>
      <c r="P131" s="37">
        <v>800</v>
      </c>
      <c r="Q131" s="37" t="s">
        <v>53</v>
      </c>
      <c r="R131" s="37" t="s">
        <v>53</v>
      </c>
      <c r="S131" s="37" t="s">
        <v>52</v>
      </c>
      <c r="T131" s="37" t="s">
        <v>74</v>
      </c>
      <c r="U131" s="37" t="s">
        <v>715</v>
      </c>
      <c r="V131" s="37" t="s">
        <v>721</v>
      </c>
      <c r="W131" s="81">
        <v>13887435395</v>
      </c>
      <c r="X131" s="37" t="s">
        <v>52</v>
      </c>
      <c r="Y131" s="108">
        <v>45778</v>
      </c>
      <c r="Z131" s="109">
        <v>45992</v>
      </c>
      <c r="AA131" s="112"/>
      <c r="AB131" s="102"/>
      <c r="AC131" s="43" t="s">
        <v>58</v>
      </c>
      <c r="AD131" s="110" t="s">
        <v>74</v>
      </c>
      <c r="AE131" s="111" t="s">
        <v>59</v>
      </c>
      <c r="AF131" s="44"/>
      <c r="AG131" s="37"/>
      <c r="AH131" s="37">
        <f t="shared" si="12"/>
        <v>900</v>
      </c>
      <c r="AI131" s="37">
        <v>900</v>
      </c>
      <c r="AJ131" s="37"/>
      <c r="AK131" s="37"/>
      <c r="AL131" s="125" t="s">
        <v>155</v>
      </c>
      <c r="AM131" s="37">
        <f t="shared" si="9"/>
        <v>900</v>
      </c>
      <c r="AN131" s="37">
        <v>900</v>
      </c>
      <c r="AO131" s="37"/>
      <c r="AP131" s="136"/>
      <c r="AQ131" s="134">
        <f t="shared" si="8"/>
        <v>0</v>
      </c>
    </row>
    <row r="132" s="4" customFormat="1" ht="105" hidden="1" customHeight="1" spans="1:43">
      <c r="A132" s="37">
        <v>125</v>
      </c>
      <c r="B132" s="37" t="s">
        <v>42</v>
      </c>
      <c r="C132" s="37" t="s">
        <v>67</v>
      </c>
      <c r="D132" s="37" t="s">
        <v>68</v>
      </c>
      <c r="E132" s="37" t="s">
        <v>722</v>
      </c>
      <c r="F132" s="37" t="s">
        <v>723</v>
      </c>
      <c r="G132" s="37" t="s">
        <v>724</v>
      </c>
      <c r="H132" s="37" t="s">
        <v>48</v>
      </c>
      <c r="I132" s="60" t="s">
        <v>725</v>
      </c>
      <c r="J132" s="37">
        <v>3100</v>
      </c>
      <c r="K132" s="37">
        <v>3100</v>
      </c>
      <c r="L132" s="37"/>
      <c r="M132" s="37"/>
      <c r="N132" s="62" t="s">
        <v>726</v>
      </c>
      <c r="O132" s="37" t="s">
        <v>727</v>
      </c>
      <c r="P132" s="63">
        <v>48753</v>
      </c>
      <c r="Q132" s="37" t="s">
        <v>53</v>
      </c>
      <c r="R132" s="37" t="s">
        <v>52</v>
      </c>
      <c r="S132" s="37" t="s">
        <v>53</v>
      </c>
      <c r="T132" s="37" t="s">
        <v>74</v>
      </c>
      <c r="U132" s="37" t="s">
        <v>728</v>
      </c>
      <c r="V132" s="37" t="s">
        <v>729</v>
      </c>
      <c r="W132" s="81" t="s">
        <v>730</v>
      </c>
      <c r="X132" s="37" t="s">
        <v>52</v>
      </c>
      <c r="Y132" s="108">
        <v>45658</v>
      </c>
      <c r="Z132" s="109">
        <v>45992</v>
      </c>
      <c r="AA132" s="37"/>
      <c r="AB132" s="102"/>
      <c r="AC132" s="43" t="s">
        <v>58</v>
      </c>
      <c r="AD132" s="110" t="s">
        <v>74</v>
      </c>
      <c r="AE132" s="111" t="s">
        <v>59</v>
      </c>
      <c r="AF132" s="44"/>
      <c r="AG132" s="37"/>
      <c r="AH132" s="37">
        <f t="shared" si="12"/>
        <v>900</v>
      </c>
      <c r="AI132" s="37">
        <v>900</v>
      </c>
      <c r="AJ132" s="37"/>
      <c r="AK132" s="37"/>
      <c r="AL132" s="124" t="s">
        <v>133</v>
      </c>
      <c r="AM132" s="37">
        <f t="shared" si="9"/>
        <v>900</v>
      </c>
      <c r="AN132" s="37">
        <v>900</v>
      </c>
      <c r="AO132" s="37"/>
      <c r="AP132" s="136"/>
      <c r="AQ132" s="134">
        <f t="shared" si="8"/>
        <v>0</v>
      </c>
    </row>
    <row r="133" s="4" customFormat="1" ht="187" hidden="1" customHeight="1" spans="1:43">
      <c r="A133" s="37">
        <v>126</v>
      </c>
      <c r="B133" s="37" t="s">
        <v>42</v>
      </c>
      <c r="C133" s="37" t="s">
        <v>84</v>
      </c>
      <c r="D133" s="37" t="s">
        <v>534</v>
      </c>
      <c r="E133" s="37" t="s">
        <v>731</v>
      </c>
      <c r="F133" s="37" t="s">
        <v>723</v>
      </c>
      <c r="G133" s="37" t="s">
        <v>732</v>
      </c>
      <c r="H133" s="37" t="s">
        <v>48</v>
      </c>
      <c r="I133" s="60" t="s">
        <v>733</v>
      </c>
      <c r="J133" s="37">
        <v>1300</v>
      </c>
      <c r="K133" s="37">
        <v>1300</v>
      </c>
      <c r="L133" s="37"/>
      <c r="M133" s="37"/>
      <c r="N133" s="60" t="s">
        <v>734</v>
      </c>
      <c r="O133" s="37" t="s">
        <v>735</v>
      </c>
      <c r="P133" s="63">
        <v>6649</v>
      </c>
      <c r="Q133" s="37" t="s">
        <v>53</v>
      </c>
      <c r="R133" s="37" t="s">
        <v>52</v>
      </c>
      <c r="S133" s="37" t="s">
        <v>52</v>
      </c>
      <c r="T133" s="37" t="s">
        <v>74</v>
      </c>
      <c r="U133" s="37" t="s">
        <v>728</v>
      </c>
      <c r="V133" s="37" t="s">
        <v>729</v>
      </c>
      <c r="W133" s="81" t="s">
        <v>730</v>
      </c>
      <c r="X133" s="37" t="s">
        <v>52</v>
      </c>
      <c r="Y133" s="108">
        <v>45689</v>
      </c>
      <c r="Z133" s="109">
        <v>45992</v>
      </c>
      <c r="AA133" s="65"/>
      <c r="AB133" s="102" t="s">
        <v>57</v>
      </c>
      <c r="AC133" s="43" t="s">
        <v>58</v>
      </c>
      <c r="AD133" s="110" t="s">
        <v>74</v>
      </c>
      <c r="AE133" s="111" t="s">
        <v>59</v>
      </c>
      <c r="AF133" s="44">
        <v>1300</v>
      </c>
      <c r="AG133" s="37"/>
      <c r="AH133" s="37">
        <f t="shared" si="12"/>
        <v>520</v>
      </c>
      <c r="AI133" s="37">
        <v>520</v>
      </c>
      <c r="AJ133" s="37"/>
      <c r="AK133" s="37"/>
      <c r="AL133" s="154"/>
      <c r="AM133" s="37">
        <f t="shared" si="9"/>
        <v>1300</v>
      </c>
      <c r="AN133" s="37">
        <v>1300</v>
      </c>
      <c r="AO133" s="37"/>
      <c r="AP133" s="136"/>
      <c r="AQ133" s="134">
        <f t="shared" si="8"/>
        <v>780</v>
      </c>
    </row>
    <row r="134" s="4" customFormat="1" ht="170" hidden="1" customHeight="1" spans="1:43">
      <c r="A134" s="37">
        <v>127</v>
      </c>
      <c r="B134" s="37" t="s">
        <v>42</v>
      </c>
      <c r="C134" s="37" t="s">
        <v>67</v>
      </c>
      <c r="D134" s="37" t="s">
        <v>68</v>
      </c>
      <c r="E134" s="37" t="s">
        <v>736</v>
      </c>
      <c r="F134" s="37" t="s">
        <v>400</v>
      </c>
      <c r="G134" s="37" t="s">
        <v>737</v>
      </c>
      <c r="H134" s="37" t="s">
        <v>48</v>
      </c>
      <c r="I134" s="64" t="s">
        <v>738</v>
      </c>
      <c r="J134" s="37">
        <v>184</v>
      </c>
      <c r="K134" s="37">
        <v>184</v>
      </c>
      <c r="L134" s="37"/>
      <c r="M134" s="37"/>
      <c r="N134" s="60" t="s">
        <v>739</v>
      </c>
      <c r="O134" s="60" t="s">
        <v>740</v>
      </c>
      <c r="P134" s="63">
        <v>4600</v>
      </c>
      <c r="Q134" s="37" t="s">
        <v>53</v>
      </c>
      <c r="R134" s="37" t="s">
        <v>52</v>
      </c>
      <c r="S134" s="37" t="s">
        <v>52</v>
      </c>
      <c r="T134" s="37" t="s">
        <v>74</v>
      </c>
      <c r="U134" s="37" t="s">
        <v>404</v>
      </c>
      <c r="V134" s="37" t="s">
        <v>405</v>
      </c>
      <c r="W134" s="81" t="s">
        <v>741</v>
      </c>
      <c r="X134" s="37" t="s">
        <v>52</v>
      </c>
      <c r="Y134" s="108">
        <v>45658</v>
      </c>
      <c r="Z134" s="109">
        <v>45992</v>
      </c>
      <c r="AA134" s="37"/>
      <c r="AB134" s="102" t="s">
        <v>57</v>
      </c>
      <c r="AC134" s="43" t="s">
        <v>58</v>
      </c>
      <c r="AD134" s="110" t="s">
        <v>74</v>
      </c>
      <c r="AE134" s="111" t="s">
        <v>59</v>
      </c>
      <c r="AF134" s="44">
        <v>184</v>
      </c>
      <c r="AG134" s="37"/>
      <c r="AH134" s="37">
        <v>184</v>
      </c>
      <c r="AI134" s="37">
        <v>184</v>
      </c>
      <c r="AJ134" s="37"/>
      <c r="AK134" s="37"/>
      <c r="AL134" s="154"/>
      <c r="AM134" s="37">
        <f t="shared" si="9"/>
        <v>184</v>
      </c>
      <c r="AN134" s="37">
        <v>184</v>
      </c>
      <c r="AO134" s="37"/>
      <c r="AP134" s="136"/>
      <c r="AQ134" s="134">
        <f t="shared" si="8"/>
        <v>0</v>
      </c>
    </row>
    <row r="135" s="4" customFormat="1" ht="176" hidden="1" customHeight="1" spans="1:43">
      <c r="A135" s="37">
        <v>128</v>
      </c>
      <c r="B135" s="37" t="s">
        <v>42</v>
      </c>
      <c r="C135" s="37" t="s">
        <v>84</v>
      </c>
      <c r="D135" s="37" t="s">
        <v>534</v>
      </c>
      <c r="E135" s="37" t="s">
        <v>742</v>
      </c>
      <c r="F135" s="37" t="s">
        <v>498</v>
      </c>
      <c r="G135" s="37" t="s">
        <v>743</v>
      </c>
      <c r="H135" s="37" t="s">
        <v>48</v>
      </c>
      <c r="I135" s="64" t="s">
        <v>744</v>
      </c>
      <c r="J135" s="37">
        <v>9930</v>
      </c>
      <c r="K135" s="37">
        <v>9930</v>
      </c>
      <c r="L135" s="37"/>
      <c r="M135" s="37"/>
      <c r="N135" s="60" t="s">
        <v>745</v>
      </c>
      <c r="O135" s="60" t="s">
        <v>746</v>
      </c>
      <c r="P135" s="63">
        <v>6000</v>
      </c>
      <c r="Q135" s="37" t="s">
        <v>53</v>
      </c>
      <c r="R135" s="37" t="s">
        <v>53</v>
      </c>
      <c r="S135" s="37" t="s">
        <v>53</v>
      </c>
      <c r="T135" s="37" t="s">
        <v>74</v>
      </c>
      <c r="U135" s="37" t="s">
        <v>503</v>
      </c>
      <c r="V135" s="37" t="s">
        <v>747</v>
      </c>
      <c r="W135" s="81">
        <v>15188021888</v>
      </c>
      <c r="X135" s="37" t="s">
        <v>52</v>
      </c>
      <c r="Y135" s="108">
        <v>45748</v>
      </c>
      <c r="Z135" s="109">
        <v>45992</v>
      </c>
      <c r="AA135" s="37"/>
      <c r="AB135" s="102" t="s">
        <v>57</v>
      </c>
      <c r="AC135" s="43" t="s">
        <v>58</v>
      </c>
      <c r="AD135" s="110" t="s">
        <v>74</v>
      </c>
      <c r="AE135" s="111" t="s">
        <v>59</v>
      </c>
      <c r="AF135" s="44">
        <v>9930</v>
      </c>
      <c r="AG135" s="37"/>
      <c r="AH135" s="37">
        <v>2930</v>
      </c>
      <c r="AI135" s="37">
        <v>2930</v>
      </c>
      <c r="AJ135" s="37"/>
      <c r="AK135" s="37"/>
      <c r="AL135" s="124" t="s">
        <v>155</v>
      </c>
      <c r="AM135" s="37">
        <f t="shared" si="9"/>
        <v>9930</v>
      </c>
      <c r="AN135" s="37">
        <v>9930</v>
      </c>
      <c r="AO135" s="37"/>
      <c r="AP135" s="136"/>
      <c r="AQ135" s="134">
        <f t="shared" ref="AQ135:AQ198" si="13">AM135-AH135</f>
        <v>7000</v>
      </c>
    </row>
    <row r="136" s="4" customFormat="1" ht="172" hidden="1" customHeight="1" spans="1:43">
      <c r="A136" s="37">
        <v>129</v>
      </c>
      <c r="B136" s="37" t="s">
        <v>42</v>
      </c>
      <c r="C136" s="37" t="s">
        <v>67</v>
      </c>
      <c r="D136" s="37" t="s">
        <v>68</v>
      </c>
      <c r="E136" s="37" t="s">
        <v>748</v>
      </c>
      <c r="F136" s="37" t="s">
        <v>749</v>
      </c>
      <c r="G136" s="37"/>
      <c r="H136" s="37" t="s">
        <v>48</v>
      </c>
      <c r="I136" s="60" t="s">
        <v>750</v>
      </c>
      <c r="J136" s="37">
        <v>2880</v>
      </c>
      <c r="K136" s="37">
        <v>2880</v>
      </c>
      <c r="L136" s="37"/>
      <c r="M136" s="37"/>
      <c r="N136" s="64" t="s">
        <v>751</v>
      </c>
      <c r="O136" s="60" t="s">
        <v>635</v>
      </c>
      <c r="P136" s="63">
        <v>200</v>
      </c>
      <c r="Q136" s="37" t="s">
        <v>53</v>
      </c>
      <c r="R136" s="37" t="s">
        <v>53</v>
      </c>
      <c r="S136" s="37" t="s">
        <v>53</v>
      </c>
      <c r="T136" s="37" t="s">
        <v>74</v>
      </c>
      <c r="U136" s="37" t="s">
        <v>163</v>
      </c>
      <c r="V136" s="37" t="s">
        <v>164</v>
      </c>
      <c r="W136" s="81">
        <v>13987465766</v>
      </c>
      <c r="X136" s="37" t="s">
        <v>52</v>
      </c>
      <c r="Y136" s="108">
        <v>45748</v>
      </c>
      <c r="Z136" s="109">
        <v>45992</v>
      </c>
      <c r="AA136" s="37"/>
      <c r="AB136" s="102" t="s">
        <v>57</v>
      </c>
      <c r="AC136" s="43" t="s">
        <v>58</v>
      </c>
      <c r="AD136" s="110" t="s">
        <v>74</v>
      </c>
      <c r="AE136" s="111" t="s">
        <v>59</v>
      </c>
      <c r="AF136" s="44">
        <v>2880</v>
      </c>
      <c r="AG136" s="37"/>
      <c r="AH136" s="37">
        <v>2880</v>
      </c>
      <c r="AI136" s="37"/>
      <c r="AJ136" s="37">
        <v>2880</v>
      </c>
      <c r="AK136" s="37"/>
      <c r="AL136" s="124" t="s">
        <v>155</v>
      </c>
      <c r="AM136" s="37">
        <f t="shared" ref="AM136:AM199" si="14">SUM(AN136:AP136)</f>
        <v>2880</v>
      </c>
      <c r="AN136" s="37">
        <v>2880</v>
      </c>
      <c r="AO136" s="37"/>
      <c r="AP136" s="136"/>
      <c r="AQ136" s="134">
        <f t="shared" si="13"/>
        <v>0</v>
      </c>
    </row>
    <row r="137" s="6" customFormat="1" ht="295" hidden="1" customHeight="1" spans="1:43">
      <c r="A137" s="37">
        <v>130</v>
      </c>
      <c r="B137" s="37" t="s">
        <v>42</v>
      </c>
      <c r="C137" s="37" t="s">
        <v>67</v>
      </c>
      <c r="D137" s="45" t="s">
        <v>68</v>
      </c>
      <c r="E137" s="37" t="s">
        <v>752</v>
      </c>
      <c r="F137" s="37" t="s">
        <v>46</v>
      </c>
      <c r="G137" s="45"/>
      <c r="H137" s="37" t="s">
        <v>48</v>
      </c>
      <c r="I137" s="64" t="s">
        <v>753</v>
      </c>
      <c r="J137" s="37">
        <v>500</v>
      </c>
      <c r="K137" s="37">
        <v>500</v>
      </c>
      <c r="L137" s="37"/>
      <c r="M137" s="43"/>
      <c r="N137" s="60" t="s">
        <v>754</v>
      </c>
      <c r="O137" s="37" t="s">
        <v>755</v>
      </c>
      <c r="P137" s="63">
        <v>2777</v>
      </c>
      <c r="Q137" s="37" t="s">
        <v>52</v>
      </c>
      <c r="R137" s="37" t="s">
        <v>53</v>
      </c>
      <c r="S137" s="37" t="s">
        <v>53</v>
      </c>
      <c r="T137" s="37" t="s">
        <v>74</v>
      </c>
      <c r="U137" s="37" t="s">
        <v>46</v>
      </c>
      <c r="V137" s="37" t="s">
        <v>756</v>
      </c>
      <c r="W137" s="81" t="s">
        <v>757</v>
      </c>
      <c r="X137" s="37" t="s">
        <v>52</v>
      </c>
      <c r="Y137" s="108">
        <v>45748</v>
      </c>
      <c r="Z137" s="109">
        <v>46021</v>
      </c>
      <c r="AA137" s="37"/>
      <c r="AB137" s="102"/>
      <c r="AC137" s="43" t="s">
        <v>758</v>
      </c>
      <c r="AD137" s="110" t="s">
        <v>74</v>
      </c>
      <c r="AE137" s="111" t="s">
        <v>59</v>
      </c>
      <c r="AF137" s="44"/>
      <c r="AG137" s="37"/>
      <c r="AH137" s="37"/>
      <c r="AI137" s="37"/>
      <c r="AJ137" s="37"/>
      <c r="AK137" s="37"/>
      <c r="AL137" s="25"/>
      <c r="AM137" s="37">
        <f t="shared" si="14"/>
        <v>200</v>
      </c>
      <c r="AN137" s="37">
        <v>200</v>
      </c>
      <c r="AO137" s="37"/>
      <c r="AP137" s="136"/>
      <c r="AQ137" s="134">
        <f t="shared" si="13"/>
        <v>200</v>
      </c>
    </row>
    <row r="138" s="6" customFormat="1" ht="231" hidden="1" customHeight="1" spans="1:43">
      <c r="A138" s="37">
        <v>131</v>
      </c>
      <c r="B138" s="37" t="s">
        <v>42</v>
      </c>
      <c r="C138" s="37" t="s">
        <v>84</v>
      </c>
      <c r="D138" s="45" t="s">
        <v>149</v>
      </c>
      <c r="E138" s="37" t="s">
        <v>759</v>
      </c>
      <c r="F138" s="37" t="s">
        <v>136</v>
      </c>
      <c r="G138" s="45" t="s">
        <v>151</v>
      </c>
      <c r="H138" s="37" t="s">
        <v>48</v>
      </c>
      <c r="I138" s="64" t="s">
        <v>760</v>
      </c>
      <c r="J138" s="37">
        <v>1500</v>
      </c>
      <c r="K138" s="37">
        <v>1500</v>
      </c>
      <c r="L138" s="37"/>
      <c r="M138" s="43"/>
      <c r="N138" s="60" t="s">
        <v>761</v>
      </c>
      <c r="O138" s="65" t="s">
        <v>762</v>
      </c>
      <c r="P138" s="63">
        <v>500</v>
      </c>
      <c r="Q138" s="37" t="s">
        <v>53</v>
      </c>
      <c r="R138" s="37" t="s">
        <v>53</v>
      </c>
      <c r="S138" s="37" t="s">
        <v>52</v>
      </c>
      <c r="T138" s="37" t="s">
        <v>74</v>
      </c>
      <c r="U138" s="37" t="s">
        <v>122</v>
      </c>
      <c r="V138" s="37" t="s">
        <v>123</v>
      </c>
      <c r="W138" s="81">
        <v>18314573946</v>
      </c>
      <c r="X138" s="37" t="s">
        <v>52</v>
      </c>
      <c r="Y138" s="108">
        <v>45870</v>
      </c>
      <c r="Z138" s="109">
        <v>45992</v>
      </c>
      <c r="AA138" s="37"/>
      <c r="AB138" s="102"/>
      <c r="AC138" s="43" t="s">
        <v>758</v>
      </c>
      <c r="AD138" s="110" t="s">
        <v>74</v>
      </c>
      <c r="AE138" s="111" t="s">
        <v>59</v>
      </c>
      <c r="AF138" s="44"/>
      <c r="AG138" s="37"/>
      <c r="AH138" s="37"/>
      <c r="AI138" s="37"/>
      <c r="AJ138" s="37"/>
      <c r="AK138" s="37"/>
      <c r="AL138" s="25"/>
      <c r="AM138" s="37">
        <f t="shared" si="14"/>
        <v>400</v>
      </c>
      <c r="AN138" s="37">
        <v>400</v>
      </c>
      <c r="AO138" s="37"/>
      <c r="AP138" s="136"/>
      <c r="AQ138" s="134">
        <f t="shared" si="13"/>
        <v>400</v>
      </c>
    </row>
    <row r="139" s="6" customFormat="1" ht="167" hidden="1" customHeight="1" spans="1:43">
      <c r="A139" s="37">
        <v>132</v>
      </c>
      <c r="B139" s="37" t="s">
        <v>42</v>
      </c>
      <c r="C139" s="37" t="s">
        <v>84</v>
      </c>
      <c r="D139" s="45" t="s">
        <v>156</v>
      </c>
      <c r="E139" s="37" t="s">
        <v>763</v>
      </c>
      <c r="F139" s="37" t="s">
        <v>582</v>
      </c>
      <c r="G139" s="45" t="s">
        <v>764</v>
      </c>
      <c r="H139" s="37" t="s">
        <v>370</v>
      </c>
      <c r="I139" s="60" t="s">
        <v>765</v>
      </c>
      <c r="J139" s="37">
        <v>177.4</v>
      </c>
      <c r="K139" s="37"/>
      <c r="L139" s="37">
        <v>177.4</v>
      </c>
      <c r="M139" s="43"/>
      <c r="N139" s="64" t="s">
        <v>766</v>
      </c>
      <c r="O139" s="65" t="s">
        <v>767</v>
      </c>
      <c r="P139" s="63">
        <v>5632</v>
      </c>
      <c r="Q139" s="37" t="s">
        <v>53</v>
      </c>
      <c r="R139" s="37" t="s">
        <v>53</v>
      </c>
      <c r="S139" s="37" t="s">
        <v>52</v>
      </c>
      <c r="T139" s="37" t="s">
        <v>74</v>
      </c>
      <c r="U139" s="37" t="s">
        <v>163</v>
      </c>
      <c r="V139" s="37" t="s">
        <v>164</v>
      </c>
      <c r="W139" s="81">
        <v>13987465766</v>
      </c>
      <c r="X139" s="37" t="s">
        <v>52</v>
      </c>
      <c r="Y139" s="108">
        <v>45839</v>
      </c>
      <c r="Z139" s="109">
        <v>45992</v>
      </c>
      <c r="AA139" s="37"/>
      <c r="AB139" s="102"/>
      <c r="AC139" s="43" t="s">
        <v>758</v>
      </c>
      <c r="AD139" s="110" t="s">
        <v>74</v>
      </c>
      <c r="AE139" s="111" t="s">
        <v>59</v>
      </c>
      <c r="AF139" s="44"/>
      <c r="AG139" s="37"/>
      <c r="AH139" s="37"/>
      <c r="AI139" s="37"/>
      <c r="AJ139" s="37"/>
      <c r="AK139" s="37"/>
      <c r="AL139" s="25"/>
      <c r="AM139" s="37">
        <f t="shared" si="14"/>
        <v>77.4</v>
      </c>
      <c r="AN139" s="37"/>
      <c r="AO139" s="37">
        <v>77.4</v>
      </c>
      <c r="AP139" s="136"/>
      <c r="AQ139" s="134">
        <f t="shared" si="13"/>
        <v>77.4</v>
      </c>
    </row>
    <row r="140" s="6" customFormat="1" ht="196" hidden="1" customHeight="1" spans="1:43">
      <c r="A140" s="37">
        <v>133</v>
      </c>
      <c r="B140" s="37" t="s">
        <v>42</v>
      </c>
      <c r="C140" s="37" t="s">
        <v>84</v>
      </c>
      <c r="D140" s="45" t="s">
        <v>156</v>
      </c>
      <c r="E140" s="37" t="s">
        <v>768</v>
      </c>
      <c r="F140" s="37" t="s">
        <v>693</v>
      </c>
      <c r="G140" s="45" t="s">
        <v>701</v>
      </c>
      <c r="H140" s="37" t="s">
        <v>48</v>
      </c>
      <c r="I140" s="60" t="s">
        <v>769</v>
      </c>
      <c r="J140" s="37">
        <v>489.18</v>
      </c>
      <c r="K140" s="37"/>
      <c r="L140" s="37">
        <v>489.18</v>
      </c>
      <c r="M140" s="43"/>
      <c r="N140" s="64" t="s">
        <v>770</v>
      </c>
      <c r="O140" s="38" t="s">
        <v>771</v>
      </c>
      <c r="P140" s="63">
        <v>8980</v>
      </c>
      <c r="Q140" s="37" t="s">
        <v>53</v>
      </c>
      <c r="R140" s="37" t="s">
        <v>53</v>
      </c>
      <c r="S140" s="37" t="s">
        <v>52</v>
      </c>
      <c r="T140" s="37" t="s">
        <v>74</v>
      </c>
      <c r="U140" s="37" t="s">
        <v>163</v>
      </c>
      <c r="V140" s="37" t="s">
        <v>164</v>
      </c>
      <c r="W140" s="81">
        <v>13987465766</v>
      </c>
      <c r="X140" s="37" t="s">
        <v>52</v>
      </c>
      <c r="Y140" s="108">
        <v>45839</v>
      </c>
      <c r="Z140" s="109">
        <v>45992</v>
      </c>
      <c r="AA140" s="37"/>
      <c r="AB140" s="102"/>
      <c r="AC140" s="43" t="s">
        <v>758</v>
      </c>
      <c r="AD140" s="110" t="s">
        <v>74</v>
      </c>
      <c r="AE140" s="111" t="s">
        <v>59</v>
      </c>
      <c r="AF140" s="44"/>
      <c r="AG140" s="37"/>
      <c r="AH140" s="37"/>
      <c r="AI140" s="37"/>
      <c r="AJ140" s="37"/>
      <c r="AK140" s="37"/>
      <c r="AL140" s="25"/>
      <c r="AM140" s="37">
        <f t="shared" si="14"/>
        <v>189.18</v>
      </c>
      <c r="AN140" s="37"/>
      <c r="AO140" s="37">
        <v>189.18</v>
      </c>
      <c r="AP140" s="136"/>
      <c r="AQ140" s="134">
        <f t="shared" si="13"/>
        <v>189.18</v>
      </c>
    </row>
    <row r="141" s="6" customFormat="1" ht="88" hidden="1" customHeight="1" spans="1:43">
      <c r="A141" s="37">
        <v>134</v>
      </c>
      <c r="B141" s="37" t="s">
        <v>42</v>
      </c>
      <c r="C141" s="37" t="s">
        <v>67</v>
      </c>
      <c r="D141" s="45" t="s">
        <v>68</v>
      </c>
      <c r="E141" s="37" t="s">
        <v>772</v>
      </c>
      <c r="F141" s="37" t="s">
        <v>693</v>
      </c>
      <c r="G141" s="45" t="s">
        <v>773</v>
      </c>
      <c r="H141" s="37" t="s">
        <v>370</v>
      </c>
      <c r="I141" s="60" t="s">
        <v>774</v>
      </c>
      <c r="J141" s="37">
        <v>49.1</v>
      </c>
      <c r="K141" s="37">
        <v>49.1</v>
      </c>
      <c r="L141" s="37"/>
      <c r="M141" s="43"/>
      <c r="N141" s="60" t="s">
        <v>775</v>
      </c>
      <c r="O141" s="37" t="s">
        <v>776</v>
      </c>
      <c r="P141" s="63">
        <v>2576</v>
      </c>
      <c r="Q141" s="37" t="s">
        <v>53</v>
      </c>
      <c r="R141" s="37" t="s">
        <v>53</v>
      </c>
      <c r="S141" s="37" t="s">
        <v>53</v>
      </c>
      <c r="T141" s="37" t="s">
        <v>74</v>
      </c>
      <c r="U141" s="37" t="s">
        <v>698</v>
      </c>
      <c r="V141" s="37" t="s">
        <v>777</v>
      </c>
      <c r="W141" s="81">
        <v>13330575519</v>
      </c>
      <c r="X141" s="37" t="s">
        <v>52</v>
      </c>
      <c r="Y141" s="108">
        <v>45839</v>
      </c>
      <c r="Z141" s="109">
        <v>45992</v>
      </c>
      <c r="AA141" s="37"/>
      <c r="AB141" s="102"/>
      <c r="AC141" s="43" t="s">
        <v>758</v>
      </c>
      <c r="AD141" s="110" t="s">
        <v>74</v>
      </c>
      <c r="AE141" s="111" t="s">
        <v>59</v>
      </c>
      <c r="AF141" s="44"/>
      <c r="AG141" s="37"/>
      <c r="AH141" s="37"/>
      <c r="AI141" s="37"/>
      <c r="AJ141" s="37"/>
      <c r="AK141" s="37"/>
      <c r="AL141" s="25"/>
      <c r="AM141" s="37">
        <f t="shared" si="14"/>
        <v>49.1</v>
      </c>
      <c r="AN141" s="37">
        <v>49.1</v>
      </c>
      <c r="AO141" s="37"/>
      <c r="AP141" s="136"/>
      <c r="AQ141" s="134">
        <f t="shared" si="13"/>
        <v>49.1</v>
      </c>
    </row>
    <row r="142" s="6" customFormat="1" ht="141" hidden="1" customHeight="1" spans="1:43">
      <c r="A142" s="37">
        <v>135</v>
      </c>
      <c r="B142" s="37" t="s">
        <v>42</v>
      </c>
      <c r="C142" s="37" t="s">
        <v>67</v>
      </c>
      <c r="D142" s="45" t="s">
        <v>68</v>
      </c>
      <c r="E142" s="37" t="s">
        <v>778</v>
      </c>
      <c r="F142" s="37" t="s">
        <v>693</v>
      </c>
      <c r="G142" s="45" t="s">
        <v>779</v>
      </c>
      <c r="H142" s="37" t="s">
        <v>48</v>
      </c>
      <c r="I142" s="60" t="s">
        <v>780</v>
      </c>
      <c r="J142" s="37">
        <v>111.23</v>
      </c>
      <c r="K142" s="37">
        <v>111.23</v>
      </c>
      <c r="L142" s="37"/>
      <c r="M142" s="43"/>
      <c r="N142" s="60" t="s">
        <v>781</v>
      </c>
      <c r="O142" s="65" t="s">
        <v>782</v>
      </c>
      <c r="P142" s="63">
        <v>2326</v>
      </c>
      <c r="Q142" s="37" t="s">
        <v>53</v>
      </c>
      <c r="R142" s="37" t="s">
        <v>53</v>
      </c>
      <c r="S142" s="37" t="s">
        <v>52</v>
      </c>
      <c r="T142" s="37" t="s">
        <v>74</v>
      </c>
      <c r="U142" s="37" t="s">
        <v>698</v>
      </c>
      <c r="V142" s="37" t="s">
        <v>783</v>
      </c>
      <c r="W142" s="81" t="s">
        <v>784</v>
      </c>
      <c r="X142" s="37" t="s">
        <v>52</v>
      </c>
      <c r="Y142" s="108">
        <v>45809</v>
      </c>
      <c r="Z142" s="109">
        <v>45962</v>
      </c>
      <c r="AA142" s="37"/>
      <c r="AB142" s="102"/>
      <c r="AC142" s="43" t="s">
        <v>758</v>
      </c>
      <c r="AD142" s="110" t="s">
        <v>74</v>
      </c>
      <c r="AE142" s="111" t="s">
        <v>59</v>
      </c>
      <c r="AF142" s="44"/>
      <c r="AG142" s="37"/>
      <c r="AH142" s="37"/>
      <c r="AI142" s="37"/>
      <c r="AJ142" s="37"/>
      <c r="AK142" s="37"/>
      <c r="AL142" s="25"/>
      <c r="AM142" s="37">
        <f t="shared" si="14"/>
        <v>111.23</v>
      </c>
      <c r="AN142" s="37">
        <v>111.23</v>
      </c>
      <c r="AO142" s="37"/>
      <c r="AP142" s="136"/>
      <c r="AQ142" s="134">
        <f t="shared" si="13"/>
        <v>111.23</v>
      </c>
    </row>
    <row r="143" s="6" customFormat="1" ht="180" hidden="1" customHeight="1" spans="1:43">
      <c r="A143" s="37">
        <v>136</v>
      </c>
      <c r="B143" s="37" t="s">
        <v>42</v>
      </c>
      <c r="C143" s="37" t="s">
        <v>84</v>
      </c>
      <c r="D143" s="45" t="s">
        <v>156</v>
      </c>
      <c r="E143" s="37" t="s">
        <v>785</v>
      </c>
      <c r="F143" s="37" t="s">
        <v>231</v>
      </c>
      <c r="G143" s="45" t="s">
        <v>441</v>
      </c>
      <c r="H143" s="37" t="s">
        <v>370</v>
      </c>
      <c r="I143" s="64" t="s">
        <v>786</v>
      </c>
      <c r="J143" s="37">
        <v>156.61</v>
      </c>
      <c r="K143" s="37"/>
      <c r="L143" s="37">
        <v>156.61</v>
      </c>
      <c r="M143" s="43"/>
      <c r="N143" s="60" t="s">
        <v>787</v>
      </c>
      <c r="O143" s="38" t="s">
        <v>788</v>
      </c>
      <c r="P143" s="63">
        <v>15290</v>
      </c>
      <c r="Q143" s="37" t="s">
        <v>53</v>
      </c>
      <c r="R143" s="37" t="s">
        <v>53</v>
      </c>
      <c r="S143" s="37" t="s">
        <v>52</v>
      </c>
      <c r="T143" s="37" t="s">
        <v>74</v>
      </c>
      <c r="U143" s="37" t="s">
        <v>163</v>
      </c>
      <c r="V143" s="37" t="s">
        <v>164</v>
      </c>
      <c r="W143" s="81">
        <v>13987465766</v>
      </c>
      <c r="X143" s="37" t="s">
        <v>52</v>
      </c>
      <c r="Y143" s="108">
        <v>45839</v>
      </c>
      <c r="Z143" s="109">
        <v>45992</v>
      </c>
      <c r="AA143" s="37"/>
      <c r="AB143" s="102"/>
      <c r="AC143" s="43" t="s">
        <v>758</v>
      </c>
      <c r="AD143" s="110" t="s">
        <v>74</v>
      </c>
      <c r="AE143" s="111" t="s">
        <v>59</v>
      </c>
      <c r="AF143" s="44"/>
      <c r="AG143" s="37"/>
      <c r="AH143" s="37"/>
      <c r="AI143" s="37"/>
      <c r="AJ143" s="37"/>
      <c r="AK143" s="37"/>
      <c r="AL143" s="25"/>
      <c r="AM143" s="37">
        <f t="shared" si="14"/>
        <v>100</v>
      </c>
      <c r="AN143" s="37"/>
      <c r="AO143" s="37">
        <v>100</v>
      </c>
      <c r="AP143" s="136"/>
      <c r="AQ143" s="134">
        <f t="shared" si="13"/>
        <v>100</v>
      </c>
    </row>
    <row r="144" s="6" customFormat="1" ht="184" hidden="1" customHeight="1" spans="1:43">
      <c r="A144" s="37">
        <v>137</v>
      </c>
      <c r="B144" s="37" t="s">
        <v>42</v>
      </c>
      <c r="C144" s="37" t="s">
        <v>84</v>
      </c>
      <c r="D144" s="45" t="s">
        <v>156</v>
      </c>
      <c r="E144" s="37" t="s">
        <v>789</v>
      </c>
      <c r="F144" s="37" t="s">
        <v>276</v>
      </c>
      <c r="G144" s="45" t="s">
        <v>790</v>
      </c>
      <c r="H144" s="37" t="s">
        <v>370</v>
      </c>
      <c r="I144" s="60" t="s">
        <v>791</v>
      </c>
      <c r="J144" s="37">
        <v>185.98</v>
      </c>
      <c r="K144" s="37"/>
      <c r="L144" s="37">
        <v>185.98</v>
      </c>
      <c r="M144" s="43"/>
      <c r="N144" s="60" t="s">
        <v>792</v>
      </c>
      <c r="O144" s="45" t="s">
        <v>793</v>
      </c>
      <c r="P144" s="63">
        <v>30128</v>
      </c>
      <c r="Q144" s="37" t="s">
        <v>53</v>
      </c>
      <c r="R144" s="37" t="s">
        <v>53</v>
      </c>
      <c r="S144" s="37" t="s">
        <v>52</v>
      </c>
      <c r="T144" s="37" t="s">
        <v>74</v>
      </c>
      <c r="U144" s="37" t="s">
        <v>163</v>
      </c>
      <c r="V144" s="37" t="s">
        <v>164</v>
      </c>
      <c r="W144" s="81">
        <v>13987465766</v>
      </c>
      <c r="X144" s="37" t="s">
        <v>52</v>
      </c>
      <c r="Y144" s="108">
        <v>45839</v>
      </c>
      <c r="Z144" s="109">
        <v>45992</v>
      </c>
      <c r="AA144" s="37"/>
      <c r="AB144" s="102"/>
      <c r="AC144" s="43" t="s">
        <v>758</v>
      </c>
      <c r="AD144" s="110" t="s">
        <v>74</v>
      </c>
      <c r="AE144" s="111" t="s">
        <v>59</v>
      </c>
      <c r="AF144" s="44"/>
      <c r="AG144" s="37"/>
      <c r="AH144" s="37"/>
      <c r="AI144" s="37"/>
      <c r="AJ144" s="37"/>
      <c r="AK144" s="37"/>
      <c r="AL144" s="25"/>
      <c r="AM144" s="37">
        <f t="shared" si="14"/>
        <v>100</v>
      </c>
      <c r="AN144" s="37"/>
      <c r="AO144" s="37">
        <v>100</v>
      </c>
      <c r="AP144" s="136"/>
      <c r="AQ144" s="134">
        <f t="shared" si="13"/>
        <v>100</v>
      </c>
    </row>
    <row r="145" s="6" customFormat="1" ht="232" hidden="1" customHeight="1" spans="1:43">
      <c r="A145" s="37">
        <v>138</v>
      </c>
      <c r="B145" s="37" t="s">
        <v>42</v>
      </c>
      <c r="C145" s="37" t="s">
        <v>84</v>
      </c>
      <c r="D145" s="45" t="s">
        <v>156</v>
      </c>
      <c r="E145" s="37" t="s">
        <v>794</v>
      </c>
      <c r="F145" s="37" t="s">
        <v>723</v>
      </c>
      <c r="G145" s="45" t="s">
        <v>732</v>
      </c>
      <c r="H145" s="37" t="s">
        <v>48</v>
      </c>
      <c r="I145" s="64" t="s">
        <v>795</v>
      </c>
      <c r="J145" s="37">
        <v>1708</v>
      </c>
      <c r="K145" s="37"/>
      <c r="L145" s="37">
        <v>1708</v>
      </c>
      <c r="M145" s="43"/>
      <c r="N145" s="60" t="s">
        <v>796</v>
      </c>
      <c r="O145" s="37" t="s">
        <v>797</v>
      </c>
      <c r="P145" s="63">
        <v>60439</v>
      </c>
      <c r="Q145" s="37" t="s">
        <v>53</v>
      </c>
      <c r="R145" s="37" t="s">
        <v>53</v>
      </c>
      <c r="S145" s="37" t="s">
        <v>52</v>
      </c>
      <c r="T145" s="37" t="s">
        <v>74</v>
      </c>
      <c r="U145" s="37" t="s">
        <v>163</v>
      </c>
      <c r="V145" s="37" t="s">
        <v>164</v>
      </c>
      <c r="W145" s="81">
        <v>13987465766</v>
      </c>
      <c r="X145" s="37" t="s">
        <v>52</v>
      </c>
      <c r="Y145" s="108">
        <v>45839</v>
      </c>
      <c r="Z145" s="109">
        <v>45992</v>
      </c>
      <c r="AA145" s="37"/>
      <c r="AB145" s="102"/>
      <c r="AC145" s="43" t="s">
        <v>758</v>
      </c>
      <c r="AD145" s="110" t="s">
        <v>74</v>
      </c>
      <c r="AE145" s="111" t="s">
        <v>59</v>
      </c>
      <c r="AF145" s="44"/>
      <c r="AG145" s="37"/>
      <c r="AH145" s="37"/>
      <c r="AI145" s="37"/>
      <c r="AJ145" s="37"/>
      <c r="AK145" s="37"/>
      <c r="AL145" s="25"/>
      <c r="AM145" s="37">
        <f t="shared" si="14"/>
        <v>500</v>
      </c>
      <c r="AN145" s="37"/>
      <c r="AO145" s="37">
        <v>500</v>
      </c>
      <c r="AP145" s="136"/>
      <c r="AQ145" s="134">
        <f t="shared" si="13"/>
        <v>500</v>
      </c>
    </row>
    <row r="146" s="6" customFormat="1" ht="220" hidden="1" customHeight="1" spans="1:43">
      <c r="A146" s="37">
        <v>139</v>
      </c>
      <c r="B146" s="37" t="s">
        <v>42</v>
      </c>
      <c r="C146" s="37" t="s">
        <v>84</v>
      </c>
      <c r="D146" s="45" t="s">
        <v>85</v>
      </c>
      <c r="E146" s="37" t="s">
        <v>798</v>
      </c>
      <c r="F146" s="37" t="s">
        <v>198</v>
      </c>
      <c r="G146" s="45" t="s">
        <v>799</v>
      </c>
      <c r="H146" s="37" t="s">
        <v>48</v>
      </c>
      <c r="I146" s="64" t="s">
        <v>800</v>
      </c>
      <c r="J146" s="37">
        <v>493</v>
      </c>
      <c r="K146" s="37">
        <v>493</v>
      </c>
      <c r="L146" s="37"/>
      <c r="M146" s="43"/>
      <c r="N146" s="60" t="s">
        <v>801</v>
      </c>
      <c r="O146" s="37" t="s">
        <v>802</v>
      </c>
      <c r="P146" s="63">
        <v>200000</v>
      </c>
      <c r="Q146" s="37" t="s">
        <v>53</v>
      </c>
      <c r="R146" s="37" t="s">
        <v>53</v>
      </c>
      <c r="S146" s="37" t="s">
        <v>53</v>
      </c>
      <c r="T146" s="37" t="s">
        <v>74</v>
      </c>
      <c r="U146" s="37" t="s">
        <v>803</v>
      </c>
      <c r="V146" s="37" t="s">
        <v>804</v>
      </c>
      <c r="W146" s="81">
        <v>13988955580</v>
      </c>
      <c r="X146" s="37" t="s">
        <v>52</v>
      </c>
      <c r="Y146" s="108">
        <v>45901</v>
      </c>
      <c r="Z146" s="109">
        <v>46143</v>
      </c>
      <c r="AA146" s="37"/>
      <c r="AB146" s="102"/>
      <c r="AC146" s="43" t="s">
        <v>758</v>
      </c>
      <c r="AD146" s="110" t="s">
        <v>74</v>
      </c>
      <c r="AE146" s="111" t="s">
        <v>59</v>
      </c>
      <c r="AF146" s="44"/>
      <c r="AG146" s="37"/>
      <c r="AH146" s="37"/>
      <c r="AI146" s="37"/>
      <c r="AJ146" s="37"/>
      <c r="AK146" s="37"/>
      <c r="AL146" s="25"/>
      <c r="AM146" s="37">
        <f t="shared" si="14"/>
        <v>200</v>
      </c>
      <c r="AN146" s="37">
        <v>200</v>
      </c>
      <c r="AO146" s="37"/>
      <c r="AP146" s="136"/>
      <c r="AQ146" s="134">
        <f t="shared" si="13"/>
        <v>200</v>
      </c>
    </row>
    <row r="147" s="6" customFormat="1" ht="184" hidden="1" customHeight="1" spans="1:43">
      <c r="A147" s="37">
        <v>140</v>
      </c>
      <c r="B147" s="37" t="s">
        <v>42</v>
      </c>
      <c r="C147" s="37" t="s">
        <v>84</v>
      </c>
      <c r="D147" s="45" t="s">
        <v>149</v>
      </c>
      <c r="E147" s="37" t="s">
        <v>805</v>
      </c>
      <c r="F147" s="37" t="s">
        <v>255</v>
      </c>
      <c r="G147" s="45" t="s">
        <v>806</v>
      </c>
      <c r="H147" s="37" t="s">
        <v>370</v>
      </c>
      <c r="I147" s="64" t="s">
        <v>807</v>
      </c>
      <c r="J147" s="37">
        <v>780</v>
      </c>
      <c r="K147" s="37">
        <v>780</v>
      </c>
      <c r="L147" s="37"/>
      <c r="M147" s="43"/>
      <c r="N147" s="60" t="s">
        <v>808</v>
      </c>
      <c r="O147" s="37" t="s">
        <v>809</v>
      </c>
      <c r="P147" s="63">
        <v>8000</v>
      </c>
      <c r="Q147" s="37" t="s">
        <v>53</v>
      </c>
      <c r="R147" s="37" t="s">
        <v>53</v>
      </c>
      <c r="S147" s="37" t="s">
        <v>52</v>
      </c>
      <c r="T147" s="37" t="s">
        <v>74</v>
      </c>
      <c r="U147" s="37" t="s">
        <v>260</v>
      </c>
      <c r="V147" s="37" t="s">
        <v>261</v>
      </c>
      <c r="W147" s="81" t="s">
        <v>262</v>
      </c>
      <c r="X147" s="37" t="s">
        <v>52</v>
      </c>
      <c r="Y147" s="108">
        <v>45809</v>
      </c>
      <c r="Z147" s="109">
        <v>45992</v>
      </c>
      <c r="AA147" s="37"/>
      <c r="AB147" s="102"/>
      <c r="AC147" s="43" t="s">
        <v>758</v>
      </c>
      <c r="AD147" s="110" t="s">
        <v>74</v>
      </c>
      <c r="AE147" s="111" t="s">
        <v>59</v>
      </c>
      <c r="AF147" s="44"/>
      <c r="AG147" s="37"/>
      <c r="AH147" s="37"/>
      <c r="AI147" s="37"/>
      <c r="AJ147" s="37"/>
      <c r="AK147" s="37"/>
      <c r="AL147" s="25"/>
      <c r="AM147" s="37">
        <f t="shared" si="14"/>
        <v>280</v>
      </c>
      <c r="AN147" s="37">
        <v>280</v>
      </c>
      <c r="AO147" s="37"/>
      <c r="AP147" s="136"/>
      <c r="AQ147" s="134">
        <f t="shared" si="13"/>
        <v>280</v>
      </c>
    </row>
    <row r="148" s="6" customFormat="1" ht="211" hidden="1" customHeight="1" spans="1:43">
      <c r="A148" s="37">
        <v>141</v>
      </c>
      <c r="B148" s="37" t="s">
        <v>42</v>
      </c>
      <c r="C148" s="37" t="s">
        <v>84</v>
      </c>
      <c r="D148" s="45" t="s">
        <v>156</v>
      </c>
      <c r="E148" s="37" t="s">
        <v>810</v>
      </c>
      <c r="F148" s="37" t="s">
        <v>255</v>
      </c>
      <c r="G148" s="45" t="s">
        <v>811</v>
      </c>
      <c r="H148" s="37" t="s">
        <v>48</v>
      </c>
      <c r="I148" s="64" t="s">
        <v>812</v>
      </c>
      <c r="J148" s="37">
        <v>800</v>
      </c>
      <c r="K148" s="37">
        <v>600</v>
      </c>
      <c r="L148" s="37"/>
      <c r="M148" s="43">
        <v>200</v>
      </c>
      <c r="N148" s="60" t="s">
        <v>813</v>
      </c>
      <c r="O148" s="37" t="s">
        <v>814</v>
      </c>
      <c r="P148" s="63">
        <v>30000</v>
      </c>
      <c r="Q148" s="37" t="s">
        <v>53</v>
      </c>
      <c r="R148" s="37" t="s">
        <v>53</v>
      </c>
      <c r="S148" s="37" t="s">
        <v>53</v>
      </c>
      <c r="T148" s="37" t="s">
        <v>74</v>
      </c>
      <c r="U148" s="37" t="s">
        <v>260</v>
      </c>
      <c r="V148" s="37" t="s">
        <v>261</v>
      </c>
      <c r="W148" s="81" t="s">
        <v>262</v>
      </c>
      <c r="X148" s="37" t="s">
        <v>52</v>
      </c>
      <c r="Y148" s="108">
        <v>45778</v>
      </c>
      <c r="Z148" s="109">
        <v>45992</v>
      </c>
      <c r="AA148" s="37" t="s">
        <v>539</v>
      </c>
      <c r="AB148" s="102"/>
      <c r="AC148" s="43" t="s">
        <v>758</v>
      </c>
      <c r="AD148" s="110" t="s">
        <v>74</v>
      </c>
      <c r="AE148" s="111" t="s">
        <v>59</v>
      </c>
      <c r="AF148" s="44"/>
      <c r="AG148" s="37"/>
      <c r="AH148" s="37"/>
      <c r="AI148" s="37"/>
      <c r="AJ148" s="37"/>
      <c r="AK148" s="37"/>
      <c r="AL148" s="25"/>
      <c r="AM148" s="37">
        <f t="shared" si="14"/>
        <v>200</v>
      </c>
      <c r="AN148" s="37">
        <v>200</v>
      </c>
      <c r="AO148" s="37"/>
      <c r="AP148" s="136"/>
      <c r="AQ148" s="134">
        <f t="shared" si="13"/>
        <v>200</v>
      </c>
    </row>
    <row r="149" s="6" customFormat="1" ht="234" hidden="1" customHeight="1" spans="1:43">
      <c r="A149" s="37">
        <v>142</v>
      </c>
      <c r="B149" s="37" t="s">
        <v>42</v>
      </c>
      <c r="C149" s="37" t="s">
        <v>84</v>
      </c>
      <c r="D149" s="45" t="s">
        <v>156</v>
      </c>
      <c r="E149" s="37" t="s">
        <v>815</v>
      </c>
      <c r="F149" s="37" t="s">
        <v>607</v>
      </c>
      <c r="G149" s="45" t="s">
        <v>816</v>
      </c>
      <c r="H149" s="37" t="s">
        <v>817</v>
      </c>
      <c r="I149" s="64" t="s">
        <v>818</v>
      </c>
      <c r="J149" s="37">
        <v>90</v>
      </c>
      <c r="K149" s="37">
        <v>90</v>
      </c>
      <c r="L149" s="37"/>
      <c r="M149" s="43"/>
      <c r="N149" s="60" t="s">
        <v>819</v>
      </c>
      <c r="O149" s="37" t="s">
        <v>820</v>
      </c>
      <c r="P149" s="63">
        <v>6358</v>
      </c>
      <c r="Q149" s="37" t="s">
        <v>53</v>
      </c>
      <c r="R149" s="37" t="s">
        <v>53</v>
      </c>
      <c r="S149" s="37" t="s">
        <v>53</v>
      </c>
      <c r="T149" s="37" t="s">
        <v>74</v>
      </c>
      <c r="U149" s="37" t="s">
        <v>611</v>
      </c>
      <c r="V149" s="37" t="s">
        <v>612</v>
      </c>
      <c r="W149" s="81" t="s">
        <v>613</v>
      </c>
      <c r="X149" s="37" t="s">
        <v>52</v>
      </c>
      <c r="Y149" s="108">
        <v>45658</v>
      </c>
      <c r="Z149" s="109">
        <v>45992</v>
      </c>
      <c r="AA149" s="37"/>
      <c r="AB149" s="102"/>
      <c r="AC149" s="43" t="s">
        <v>758</v>
      </c>
      <c r="AD149" s="110" t="s">
        <v>74</v>
      </c>
      <c r="AE149" s="111" t="s">
        <v>59</v>
      </c>
      <c r="AF149" s="44"/>
      <c r="AG149" s="37"/>
      <c r="AH149" s="37"/>
      <c r="AI149" s="37"/>
      <c r="AJ149" s="37"/>
      <c r="AK149" s="37"/>
      <c r="AL149" s="25"/>
      <c r="AM149" s="37">
        <f t="shared" si="14"/>
        <v>90</v>
      </c>
      <c r="AN149" s="37">
        <v>90</v>
      </c>
      <c r="AO149" s="37"/>
      <c r="AP149" s="136"/>
      <c r="AQ149" s="134">
        <f t="shared" si="13"/>
        <v>90</v>
      </c>
    </row>
    <row r="150" s="6" customFormat="1" ht="119" hidden="1" customHeight="1" spans="1:43">
      <c r="A150" s="37">
        <v>143</v>
      </c>
      <c r="B150" s="37" t="s">
        <v>42</v>
      </c>
      <c r="C150" s="37" t="s">
        <v>67</v>
      </c>
      <c r="D150" s="45" t="s">
        <v>68</v>
      </c>
      <c r="E150" s="37" t="s">
        <v>821</v>
      </c>
      <c r="F150" s="37" t="s">
        <v>400</v>
      </c>
      <c r="G150" s="45" t="s">
        <v>409</v>
      </c>
      <c r="H150" s="37" t="s">
        <v>48</v>
      </c>
      <c r="I150" s="60" t="s">
        <v>822</v>
      </c>
      <c r="J150" s="37">
        <v>490</v>
      </c>
      <c r="K150" s="37"/>
      <c r="L150" s="37">
        <v>490</v>
      </c>
      <c r="M150" s="43"/>
      <c r="N150" s="60" t="s">
        <v>823</v>
      </c>
      <c r="O150" s="37" t="s">
        <v>824</v>
      </c>
      <c r="P150" s="63" t="s">
        <v>825</v>
      </c>
      <c r="Q150" s="37" t="s">
        <v>53</v>
      </c>
      <c r="R150" s="37" t="s">
        <v>53</v>
      </c>
      <c r="S150" s="37" t="s">
        <v>52</v>
      </c>
      <c r="T150" s="37" t="s">
        <v>74</v>
      </c>
      <c r="U150" s="37" t="s">
        <v>404</v>
      </c>
      <c r="V150" s="37" t="s">
        <v>405</v>
      </c>
      <c r="W150" s="81">
        <v>15974665480</v>
      </c>
      <c r="X150" s="37" t="s">
        <v>52</v>
      </c>
      <c r="Y150" s="108">
        <v>45809</v>
      </c>
      <c r="Z150" s="109">
        <v>45901</v>
      </c>
      <c r="AA150" s="37" t="s">
        <v>826</v>
      </c>
      <c r="AB150" s="102"/>
      <c r="AC150" s="43" t="s">
        <v>758</v>
      </c>
      <c r="AD150" s="110" t="s">
        <v>74</v>
      </c>
      <c r="AE150" s="111" t="s">
        <v>59</v>
      </c>
      <c r="AF150" s="44"/>
      <c r="AG150" s="37"/>
      <c r="AH150" s="37"/>
      <c r="AI150" s="37"/>
      <c r="AJ150" s="37"/>
      <c r="AK150" s="37"/>
      <c r="AL150" s="25"/>
      <c r="AM150" s="37">
        <f t="shared" si="14"/>
        <v>190</v>
      </c>
      <c r="AN150" s="37"/>
      <c r="AO150" s="37">
        <v>190</v>
      </c>
      <c r="AP150" s="136"/>
      <c r="AQ150" s="134">
        <f t="shared" si="13"/>
        <v>190</v>
      </c>
    </row>
    <row r="151" s="6" customFormat="1" ht="65" hidden="1" customHeight="1" spans="1:43">
      <c r="A151" s="37">
        <v>144</v>
      </c>
      <c r="B151" s="37" t="s">
        <v>42</v>
      </c>
      <c r="C151" s="37" t="s">
        <v>67</v>
      </c>
      <c r="D151" s="45" t="s">
        <v>68</v>
      </c>
      <c r="E151" s="37" t="s">
        <v>827</v>
      </c>
      <c r="F151" s="37" t="s">
        <v>400</v>
      </c>
      <c r="G151" s="45" t="s">
        <v>828</v>
      </c>
      <c r="H151" s="37" t="s">
        <v>48</v>
      </c>
      <c r="I151" s="60" t="s">
        <v>829</v>
      </c>
      <c r="J151" s="37">
        <v>30</v>
      </c>
      <c r="K151" s="37"/>
      <c r="L151" s="37">
        <v>30</v>
      </c>
      <c r="M151" s="43"/>
      <c r="N151" s="60" t="s">
        <v>830</v>
      </c>
      <c r="O151" s="37" t="s">
        <v>824</v>
      </c>
      <c r="P151" s="63" t="s">
        <v>831</v>
      </c>
      <c r="Q151" s="37" t="s">
        <v>53</v>
      </c>
      <c r="R151" s="37" t="s">
        <v>53</v>
      </c>
      <c r="S151" s="37" t="s">
        <v>52</v>
      </c>
      <c r="T151" s="37" t="s">
        <v>74</v>
      </c>
      <c r="U151" s="37" t="s">
        <v>404</v>
      </c>
      <c r="V151" s="37" t="s">
        <v>405</v>
      </c>
      <c r="W151" s="81">
        <v>15974665480</v>
      </c>
      <c r="X151" s="37" t="s">
        <v>52</v>
      </c>
      <c r="Y151" s="108">
        <v>45809</v>
      </c>
      <c r="Z151" s="109">
        <v>45901</v>
      </c>
      <c r="AA151" s="37" t="s">
        <v>826</v>
      </c>
      <c r="AB151" s="102"/>
      <c r="AC151" s="43" t="s">
        <v>758</v>
      </c>
      <c r="AD151" s="110" t="s">
        <v>74</v>
      </c>
      <c r="AE151" s="111" t="s">
        <v>59</v>
      </c>
      <c r="AF151" s="44"/>
      <c r="AG151" s="37"/>
      <c r="AH151" s="37"/>
      <c r="AI151" s="37"/>
      <c r="AJ151" s="37"/>
      <c r="AK151" s="37"/>
      <c r="AL151" s="25"/>
      <c r="AM151" s="37">
        <f t="shared" si="14"/>
        <v>30</v>
      </c>
      <c r="AN151" s="37"/>
      <c r="AO151" s="37">
        <v>30</v>
      </c>
      <c r="AP151" s="136"/>
      <c r="AQ151" s="134">
        <f t="shared" si="13"/>
        <v>30</v>
      </c>
    </row>
    <row r="152" s="6" customFormat="1" ht="82" hidden="1" customHeight="1" spans="1:43">
      <c r="A152" s="37">
        <v>145</v>
      </c>
      <c r="B152" s="37" t="s">
        <v>42</v>
      </c>
      <c r="C152" s="37" t="s">
        <v>67</v>
      </c>
      <c r="D152" s="45" t="s">
        <v>68</v>
      </c>
      <c r="E152" s="37" t="s">
        <v>832</v>
      </c>
      <c r="F152" s="37" t="s">
        <v>400</v>
      </c>
      <c r="G152" s="45" t="s">
        <v>833</v>
      </c>
      <c r="H152" s="37" t="s">
        <v>48</v>
      </c>
      <c r="I152" s="60" t="s">
        <v>834</v>
      </c>
      <c r="J152" s="37">
        <v>120</v>
      </c>
      <c r="K152" s="37"/>
      <c r="L152" s="37">
        <v>120</v>
      </c>
      <c r="M152" s="43"/>
      <c r="N152" s="62" t="s">
        <v>835</v>
      </c>
      <c r="O152" s="37" t="s">
        <v>824</v>
      </c>
      <c r="P152" s="63" t="s">
        <v>836</v>
      </c>
      <c r="Q152" s="37" t="s">
        <v>53</v>
      </c>
      <c r="R152" s="37" t="s">
        <v>53</v>
      </c>
      <c r="S152" s="37" t="s">
        <v>52</v>
      </c>
      <c r="T152" s="37" t="s">
        <v>74</v>
      </c>
      <c r="U152" s="37" t="s">
        <v>404</v>
      </c>
      <c r="V152" s="37" t="s">
        <v>405</v>
      </c>
      <c r="W152" s="81">
        <v>15974665480</v>
      </c>
      <c r="X152" s="37" t="s">
        <v>52</v>
      </c>
      <c r="Y152" s="108">
        <v>45809</v>
      </c>
      <c r="Z152" s="109">
        <v>45901</v>
      </c>
      <c r="AA152" s="37" t="s">
        <v>826</v>
      </c>
      <c r="AB152" s="102"/>
      <c r="AC152" s="43" t="s">
        <v>758</v>
      </c>
      <c r="AD152" s="110" t="s">
        <v>74</v>
      </c>
      <c r="AE152" s="111" t="s">
        <v>59</v>
      </c>
      <c r="AF152" s="44"/>
      <c r="AG152" s="37"/>
      <c r="AH152" s="37"/>
      <c r="AI152" s="37"/>
      <c r="AJ152" s="37"/>
      <c r="AK152" s="37"/>
      <c r="AL152" s="25"/>
      <c r="AM152" s="37">
        <f t="shared" si="14"/>
        <v>60</v>
      </c>
      <c r="AN152" s="37"/>
      <c r="AO152" s="37">
        <v>60</v>
      </c>
      <c r="AP152" s="136"/>
      <c r="AQ152" s="134">
        <f t="shared" si="13"/>
        <v>60</v>
      </c>
    </row>
    <row r="153" s="6" customFormat="1" ht="94" hidden="1" customHeight="1" spans="1:43">
      <c r="A153" s="37">
        <v>146</v>
      </c>
      <c r="B153" s="37" t="s">
        <v>42</v>
      </c>
      <c r="C153" s="37" t="s">
        <v>67</v>
      </c>
      <c r="D153" s="45" t="s">
        <v>68</v>
      </c>
      <c r="E153" s="37" t="s">
        <v>837</v>
      </c>
      <c r="F153" s="37" t="s">
        <v>400</v>
      </c>
      <c r="G153" s="45" t="s">
        <v>838</v>
      </c>
      <c r="H153" s="37" t="s">
        <v>48</v>
      </c>
      <c r="I153" s="60" t="s">
        <v>839</v>
      </c>
      <c r="J153" s="37">
        <v>100</v>
      </c>
      <c r="K153" s="37"/>
      <c r="L153" s="37">
        <v>100</v>
      </c>
      <c r="M153" s="43"/>
      <c r="N153" s="60" t="s">
        <v>840</v>
      </c>
      <c r="O153" s="37" t="s">
        <v>824</v>
      </c>
      <c r="P153" s="63" t="s">
        <v>841</v>
      </c>
      <c r="Q153" s="37" t="s">
        <v>53</v>
      </c>
      <c r="R153" s="37" t="s">
        <v>53</v>
      </c>
      <c r="S153" s="37" t="s">
        <v>52</v>
      </c>
      <c r="T153" s="37" t="s">
        <v>74</v>
      </c>
      <c r="U153" s="37" t="s">
        <v>404</v>
      </c>
      <c r="V153" s="37" t="s">
        <v>405</v>
      </c>
      <c r="W153" s="81">
        <v>15974665480</v>
      </c>
      <c r="X153" s="37" t="s">
        <v>52</v>
      </c>
      <c r="Y153" s="108">
        <v>45809</v>
      </c>
      <c r="Z153" s="109">
        <v>45901</v>
      </c>
      <c r="AA153" s="37" t="s">
        <v>826</v>
      </c>
      <c r="AB153" s="102"/>
      <c r="AC153" s="43" t="s">
        <v>758</v>
      </c>
      <c r="AD153" s="110" t="s">
        <v>74</v>
      </c>
      <c r="AE153" s="111" t="s">
        <v>59</v>
      </c>
      <c r="AF153" s="44"/>
      <c r="AG153" s="37"/>
      <c r="AH153" s="37"/>
      <c r="AI153" s="37"/>
      <c r="AJ153" s="37"/>
      <c r="AK153" s="37"/>
      <c r="AL153" s="25"/>
      <c r="AM153" s="37">
        <f t="shared" si="14"/>
        <v>50</v>
      </c>
      <c r="AN153" s="37"/>
      <c r="AO153" s="37">
        <v>50</v>
      </c>
      <c r="AP153" s="136"/>
      <c r="AQ153" s="134">
        <f t="shared" si="13"/>
        <v>50</v>
      </c>
    </row>
    <row r="154" s="6" customFormat="1" ht="81" hidden="1" customHeight="1" spans="1:43">
      <c r="A154" s="37">
        <v>147</v>
      </c>
      <c r="B154" s="37" t="s">
        <v>42</v>
      </c>
      <c r="C154" s="37" t="s">
        <v>67</v>
      </c>
      <c r="D154" s="45" t="s">
        <v>68</v>
      </c>
      <c r="E154" s="37" t="s">
        <v>842</v>
      </c>
      <c r="F154" s="37" t="s">
        <v>400</v>
      </c>
      <c r="G154" s="45" t="s">
        <v>843</v>
      </c>
      <c r="H154" s="37" t="s">
        <v>48</v>
      </c>
      <c r="I154" s="60" t="s">
        <v>844</v>
      </c>
      <c r="J154" s="37">
        <v>100</v>
      </c>
      <c r="K154" s="37"/>
      <c r="L154" s="37">
        <v>100</v>
      </c>
      <c r="M154" s="43"/>
      <c r="N154" s="62" t="s">
        <v>845</v>
      </c>
      <c r="O154" s="37" t="s">
        <v>824</v>
      </c>
      <c r="P154" s="63" t="s">
        <v>846</v>
      </c>
      <c r="Q154" s="37" t="s">
        <v>53</v>
      </c>
      <c r="R154" s="37" t="s">
        <v>53</v>
      </c>
      <c r="S154" s="37" t="s">
        <v>52</v>
      </c>
      <c r="T154" s="37" t="s">
        <v>74</v>
      </c>
      <c r="U154" s="37" t="s">
        <v>404</v>
      </c>
      <c r="V154" s="37" t="s">
        <v>405</v>
      </c>
      <c r="W154" s="81">
        <v>15974665480</v>
      </c>
      <c r="X154" s="37" t="s">
        <v>52</v>
      </c>
      <c r="Y154" s="108">
        <v>45809</v>
      </c>
      <c r="Z154" s="109">
        <v>45901</v>
      </c>
      <c r="AA154" s="37" t="s">
        <v>826</v>
      </c>
      <c r="AB154" s="102"/>
      <c r="AC154" s="43" t="s">
        <v>758</v>
      </c>
      <c r="AD154" s="110" t="s">
        <v>74</v>
      </c>
      <c r="AE154" s="111" t="s">
        <v>59</v>
      </c>
      <c r="AF154" s="44"/>
      <c r="AG154" s="37"/>
      <c r="AH154" s="37"/>
      <c r="AI154" s="37"/>
      <c r="AJ154" s="37"/>
      <c r="AK154" s="37"/>
      <c r="AL154" s="25"/>
      <c r="AM154" s="37">
        <f t="shared" si="14"/>
        <v>50</v>
      </c>
      <c r="AN154" s="37"/>
      <c r="AO154" s="37">
        <v>50</v>
      </c>
      <c r="AP154" s="136"/>
      <c r="AQ154" s="134">
        <f t="shared" si="13"/>
        <v>50</v>
      </c>
    </row>
    <row r="155" s="6" customFormat="1" ht="76" hidden="1" customHeight="1" spans="1:43">
      <c r="A155" s="37">
        <v>148</v>
      </c>
      <c r="B155" s="37" t="s">
        <v>42</v>
      </c>
      <c r="C155" s="37" t="s">
        <v>67</v>
      </c>
      <c r="D155" s="45" t="s">
        <v>68</v>
      </c>
      <c r="E155" s="37" t="s">
        <v>847</v>
      </c>
      <c r="F155" s="37" t="s">
        <v>400</v>
      </c>
      <c r="G155" s="45" t="s">
        <v>833</v>
      </c>
      <c r="H155" s="37" t="s">
        <v>48</v>
      </c>
      <c r="I155" s="60" t="s">
        <v>848</v>
      </c>
      <c r="J155" s="37">
        <v>150</v>
      </c>
      <c r="K155" s="37"/>
      <c r="L155" s="37">
        <v>150</v>
      </c>
      <c r="M155" s="43"/>
      <c r="N155" s="62" t="s">
        <v>849</v>
      </c>
      <c r="O155" s="37" t="s">
        <v>824</v>
      </c>
      <c r="P155" s="63" t="s">
        <v>850</v>
      </c>
      <c r="Q155" s="37" t="s">
        <v>53</v>
      </c>
      <c r="R155" s="37" t="s">
        <v>53</v>
      </c>
      <c r="S155" s="37" t="s">
        <v>52</v>
      </c>
      <c r="T155" s="37" t="s">
        <v>74</v>
      </c>
      <c r="U155" s="37" t="s">
        <v>404</v>
      </c>
      <c r="V155" s="37" t="s">
        <v>405</v>
      </c>
      <c r="W155" s="81">
        <v>15974665480</v>
      </c>
      <c r="X155" s="37" t="s">
        <v>52</v>
      </c>
      <c r="Y155" s="108">
        <v>45809</v>
      </c>
      <c r="Z155" s="109">
        <v>45901</v>
      </c>
      <c r="AA155" s="37" t="s">
        <v>826</v>
      </c>
      <c r="AB155" s="102"/>
      <c r="AC155" s="43" t="s">
        <v>758</v>
      </c>
      <c r="AD155" s="110" t="s">
        <v>74</v>
      </c>
      <c r="AE155" s="111" t="s">
        <v>59</v>
      </c>
      <c r="AF155" s="44"/>
      <c r="AG155" s="37"/>
      <c r="AH155" s="37"/>
      <c r="AI155" s="37"/>
      <c r="AJ155" s="37"/>
      <c r="AK155" s="37"/>
      <c r="AL155" s="25"/>
      <c r="AM155" s="37">
        <f t="shared" si="14"/>
        <v>60</v>
      </c>
      <c r="AN155" s="37"/>
      <c r="AO155" s="37">
        <v>60</v>
      </c>
      <c r="AP155" s="136"/>
      <c r="AQ155" s="134">
        <f t="shared" si="13"/>
        <v>60</v>
      </c>
    </row>
    <row r="156" s="6" customFormat="1" ht="69" hidden="1" customHeight="1" spans="1:43">
      <c r="A156" s="37">
        <v>149</v>
      </c>
      <c r="B156" s="37" t="s">
        <v>42</v>
      </c>
      <c r="C156" s="37" t="s">
        <v>67</v>
      </c>
      <c r="D156" s="45" t="s">
        <v>68</v>
      </c>
      <c r="E156" s="37" t="s">
        <v>851</v>
      </c>
      <c r="F156" s="37" t="s">
        <v>400</v>
      </c>
      <c r="G156" s="45" t="s">
        <v>852</v>
      </c>
      <c r="H156" s="37" t="s">
        <v>48</v>
      </c>
      <c r="I156" s="60" t="s">
        <v>853</v>
      </c>
      <c r="J156" s="37">
        <v>100</v>
      </c>
      <c r="K156" s="37"/>
      <c r="L156" s="37">
        <v>100</v>
      </c>
      <c r="M156" s="43"/>
      <c r="N156" s="62" t="s">
        <v>854</v>
      </c>
      <c r="O156" s="37" t="s">
        <v>824</v>
      </c>
      <c r="P156" s="63" t="s">
        <v>855</v>
      </c>
      <c r="Q156" s="37" t="s">
        <v>53</v>
      </c>
      <c r="R156" s="37" t="s">
        <v>53</v>
      </c>
      <c r="S156" s="37" t="s">
        <v>52</v>
      </c>
      <c r="T156" s="37" t="s">
        <v>74</v>
      </c>
      <c r="U156" s="37" t="s">
        <v>404</v>
      </c>
      <c r="V156" s="37" t="s">
        <v>405</v>
      </c>
      <c r="W156" s="81">
        <v>15974665480</v>
      </c>
      <c r="X156" s="37" t="s">
        <v>52</v>
      </c>
      <c r="Y156" s="108">
        <v>45809</v>
      </c>
      <c r="Z156" s="109">
        <v>45901</v>
      </c>
      <c r="AA156" s="37" t="s">
        <v>826</v>
      </c>
      <c r="AB156" s="102"/>
      <c r="AC156" s="43" t="s">
        <v>758</v>
      </c>
      <c r="AD156" s="110" t="s">
        <v>74</v>
      </c>
      <c r="AE156" s="111" t="s">
        <v>59</v>
      </c>
      <c r="AF156" s="44"/>
      <c r="AG156" s="37"/>
      <c r="AH156" s="37"/>
      <c r="AI156" s="37"/>
      <c r="AJ156" s="37"/>
      <c r="AK156" s="37"/>
      <c r="AL156" s="25"/>
      <c r="AM156" s="37">
        <f t="shared" si="14"/>
        <v>50</v>
      </c>
      <c r="AN156" s="37"/>
      <c r="AO156" s="37">
        <v>50</v>
      </c>
      <c r="AP156" s="136"/>
      <c r="AQ156" s="134">
        <f t="shared" si="13"/>
        <v>50</v>
      </c>
    </row>
    <row r="157" s="6" customFormat="1" ht="142" hidden="1" customHeight="1" spans="1:43">
      <c r="A157" s="37">
        <v>150</v>
      </c>
      <c r="B157" s="37" t="s">
        <v>42</v>
      </c>
      <c r="C157" s="37" t="s">
        <v>67</v>
      </c>
      <c r="D157" s="45" t="s">
        <v>68</v>
      </c>
      <c r="E157" s="37" t="s">
        <v>856</v>
      </c>
      <c r="F157" s="37" t="s">
        <v>125</v>
      </c>
      <c r="G157" s="45" t="s">
        <v>857</v>
      </c>
      <c r="H157" s="37" t="s">
        <v>48</v>
      </c>
      <c r="I157" s="60" t="s">
        <v>858</v>
      </c>
      <c r="J157" s="37">
        <v>160</v>
      </c>
      <c r="K157" s="37"/>
      <c r="L157" s="37">
        <v>160</v>
      </c>
      <c r="M157" s="43"/>
      <c r="N157" s="60" t="s">
        <v>859</v>
      </c>
      <c r="O157" s="37" t="s">
        <v>860</v>
      </c>
      <c r="P157" s="63" t="s">
        <v>861</v>
      </c>
      <c r="Q157" s="37" t="s">
        <v>53</v>
      </c>
      <c r="R157" s="37" t="s">
        <v>53</v>
      </c>
      <c r="S157" s="37" t="s">
        <v>52</v>
      </c>
      <c r="T157" s="37" t="s">
        <v>74</v>
      </c>
      <c r="U157" s="37" t="s">
        <v>310</v>
      </c>
      <c r="V157" s="37" t="s">
        <v>862</v>
      </c>
      <c r="W157" s="81">
        <v>18087069447</v>
      </c>
      <c r="X157" s="37" t="s">
        <v>52</v>
      </c>
      <c r="Y157" s="108">
        <v>45748</v>
      </c>
      <c r="Z157" s="109">
        <v>46357</v>
      </c>
      <c r="AA157" s="65" t="s">
        <v>863</v>
      </c>
      <c r="AB157" s="102"/>
      <c r="AC157" s="43" t="s">
        <v>758</v>
      </c>
      <c r="AD157" s="110" t="s">
        <v>74</v>
      </c>
      <c r="AE157" s="111" t="s">
        <v>59</v>
      </c>
      <c r="AF157" s="44"/>
      <c r="AG157" s="37"/>
      <c r="AH157" s="37"/>
      <c r="AI157" s="37"/>
      <c r="AJ157" s="37"/>
      <c r="AK157" s="37"/>
      <c r="AL157" s="25"/>
      <c r="AM157" s="37">
        <f t="shared" si="14"/>
        <v>80</v>
      </c>
      <c r="AN157" s="37"/>
      <c r="AO157" s="37">
        <v>80</v>
      </c>
      <c r="AP157" s="136"/>
      <c r="AQ157" s="134">
        <f t="shared" si="13"/>
        <v>80</v>
      </c>
    </row>
    <row r="158" s="6" customFormat="1" ht="112" hidden="1" customHeight="1" spans="1:43">
      <c r="A158" s="37">
        <v>151</v>
      </c>
      <c r="B158" s="37" t="s">
        <v>42</v>
      </c>
      <c r="C158" s="37" t="s">
        <v>67</v>
      </c>
      <c r="D158" s="45" t="s">
        <v>68</v>
      </c>
      <c r="E158" s="37" t="s">
        <v>864</v>
      </c>
      <c r="F158" s="37" t="s">
        <v>243</v>
      </c>
      <c r="G158" s="45" t="s">
        <v>865</v>
      </c>
      <c r="H158" s="37" t="s">
        <v>48</v>
      </c>
      <c r="I158" s="60" t="s">
        <v>866</v>
      </c>
      <c r="J158" s="37">
        <v>180</v>
      </c>
      <c r="K158" s="37"/>
      <c r="L158" s="37">
        <v>180</v>
      </c>
      <c r="M158" s="43"/>
      <c r="N158" s="60" t="s">
        <v>867</v>
      </c>
      <c r="O158" s="37" t="s">
        <v>860</v>
      </c>
      <c r="P158" s="63">
        <v>1560</v>
      </c>
      <c r="Q158" s="37" t="s">
        <v>53</v>
      </c>
      <c r="R158" s="37" t="s">
        <v>53</v>
      </c>
      <c r="S158" s="37" t="s">
        <v>52</v>
      </c>
      <c r="T158" s="37" t="s">
        <v>74</v>
      </c>
      <c r="U158" s="37" t="s">
        <v>247</v>
      </c>
      <c r="V158" s="37" t="s">
        <v>868</v>
      </c>
      <c r="W158" s="81">
        <v>19169375678</v>
      </c>
      <c r="X158" s="37" t="s">
        <v>52</v>
      </c>
      <c r="Y158" s="108">
        <v>45809</v>
      </c>
      <c r="Z158" s="109">
        <v>45992</v>
      </c>
      <c r="AA158" s="45" t="s">
        <v>869</v>
      </c>
      <c r="AB158" s="102"/>
      <c r="AC158" s="43" t="s">
        <v>758</v>
      </c>
      <c r="AD158" s="110" t="s">
        <v>74</v>
      </c>
      <c r="AE158" s="111" t="s">
        <v>59</v>
      </c>
      <c r="AF158" s="44"/>
      <c r="AG158" s="37"/>
      <c r="AH158" s="37"/>
      <c r="AI158" s="37"/>
      <c r="AJ158" s="37"/>
      <c r="AK158" s="37"/>
      <c r="AL158" s="25"/>
      <c r="AM158" s="37">
        <f t="shared" si="14"/>
        <v>90</v>
      </c>
      <c r="AN158" s="37"/>
      <c r="AO158" s="37">
        <v>90</v>
      </c>
      <c r="AP158" s="136"/>
      <c r="AQ158" s="134">
        <f t="shared" si="13"/>
        <v>90</v>
      </c>
    </row>
    <row r="159" s="6" customFormat="1" ht="101" hidden="1" customHeight="1" spans="1:43">
      <c r="A159" s="37">
        <v>152</v>
      </c>
      <c r="B159" s="37" t="s">
        <v>42</v>
      </c>
      <c r="C159" s="37" t="s">
        <v>67</v>
      </c>
      <c r="D159" s="45" t="s">
        <v>68</v>
      </c>
      <c r="E159" s="37" t="s">
        <v>870</v>
      </c>
      <c r="F159" s="37" t="s">
        <v>243</v>
      </c>
      <c r="G159" s="45" t="s">
        <v>871</v>
      </c>
      <c r="H159" s="37" t="s">
        <v>48</v>
      </c>
      <c r="I159" s="60" t="s">
        <v>872</v>
      </c>
      <c r="J159" s="37">
        <v>220</v>
      </c>
      <c r="K159" s="37"/>
      <c r="L159" s="37">
        <v>220</v>
      </c>
      <c r="M159" s="43"/>
      <c r="N159" s="60" t="s">
        <v>873</v>
      </c>
      <c r="O159" s="37" t="s">
        <v>860</v>
      </c>
      <c r="P159" s="63">
        <v>898</v>
      </c>
      <c r="Q159" s="37" t="s">
        <v>53</v>
      </c>
      <c r="R159" s="37" t="s">
        <v>53</v>
      </c>
      <c r="S159" s="37" t="s">
        <v>52</v>
      </c>
      <c r="T159" s="37" t="s">
        <v>74</v>
      </c>
      <c r="U159" s="37" t="s">
        <v>247</v>
      </c>
      <c r="V159" s="37" t="s">
        <v>868</v>
      </c>
      <c r="W159" s="81">
        <v>19169375678</v>
      </c>
      <c r="X159" s="37" t="s">
        <v>52</v>
      </c>
      <c r="Y159" s="108">
        <v>45809</v>
      </c>
      <c r="Z159" s="109">
        <v>45992</v>
      </c>
      <c r="AA159" s="45" t="s">
        <v>874</v>
      </c>
      <c r="AB159" s="102"/>
      <c r="AC159" s="43" t="s">
        <v>758</v>
      </c>
      <c r="AD159" s="110" t="s">
        <v>74</v>
      </c>
      <c r="AE159" s="111" t="s">
        <v>59</v>
      </c>
      <c r="AF159" s="44"/>
      <c r="AG159" s="37"/>
      <c r="AH159" s="37"/>
      <c r="AI159" s="37"/>
      <c r="AJ159" s="37"/>
      <c r="AK159" s="37"/>
      <c r="AL159" s="25"/>
      <c r="AM159" s="37">
        <f t="shared" si="14"/>
        <v>100</v>
      </c>
      <c r="AN159" s="37"/>
      <c r="AO159" s="37">
        <v>100</v>
      </c>
      <c r="AP159" s="136"/>
      <c r="AQ159" s="134">
        <f t="shared" si="13"/>
        <v>100</v>
      </c>
    </row>
    <row r="160" s="6" customFormat="1" ht="77" hidden="1" customHeight="1" spans="1:43">
      <c r="A160" s="37">
        <v>153</v>
      </c>
      <c r="B160" s="37" t="s">
        <v>42</v>
      </c>
      <c r="C160" s="37" t="s">
        <v>67</v>
      </c>
      <c r="D160" s="45" t="s">
        <v>68</v>
      </c>
      <c r="E160" s="37" t="s">
        <v>875</v>
      </c>
      <c r="F160" s="37" t="s">
        <v>243</v>
      </c>
      <c r="G160" s="45" t="s">
        <v>876</v>
      </c>
      <c r="H160" s="37" t="s">
        <v>48</v>
      </c>
      <c r="I160" s="60" t="s">
        <v>877</v>
      </c>
      <c r="J160" s="37">
        <v>106</v>
      </c>
      <c r="K160" s="37"/>
      <c r="L160" s="37">
        <v>106</v>
      </c>
      <c r="M160" s="43"/>
      <c r="N160" s="60" t="s">
        <v>878</v>
      </c>
      <c r="O160" s="37" t="s">
        <v>879</v>
      </c>
      <c r="P160" s="63">
        <v>792</v>
      </c>
      <c r="Q160" s="37" t="s">
        <v>53</v>
      </c>
      <c r="R160" s="37" t="s">
        <v>53</v>
      </c>
      <c r="S160" s="37" t="s">
        <v>52</v>
      </c>
      <c r="T160" s="37" t="s">
        <v>74</v>
      </c>
      <c r="U160" s="37" t="s">
        <v>247</v>
      </c>
      <c r="V160" s="37" t="s">
        <v>868</v>
      </c>
      <c r="W160" s="81">
        <v>19169375678</v>
      </c>
      <c r="X160" s="37" t="s">
        <v>52</v>
      </c>
      <c r="Y160" s="108">
        <v>45809</v>
      </c>
      <c r="Z160" s="109">
        <v>45992</v>
      </c>
      <c r="AA160" s="37" t="s">
        <v>880</v>
      </c>
      <c r="AB160" s="102"/>
      <c r="AC160" s="43" t="s">
        <v>758</v>
      </c>
      <c r="AD160" s="110" t="s">
        <v>74</v>
      </c>
      <c r="AE160" s="111" t="s">
        <v>59</v>
      </c>
      <c r="AF160" s="44"/>
      <c r="AG160" s="37"/>
      <c r="AH160" s="37"/>
      <c r="AI160" s="37"/>
      <c r="AJ160" s="37"/>
      <c r="AK160" s="37"/>
      <c r="AL160" s="25"/>
      <c r="AM160" s="37">
        <f t="shared" si="14"/>
        <v>56</v>
      </c>
      <c r="AN160" s="37"/>
      <c r="AO160" s="37">
        <v>56</v>
      </c>
      <c r="AP160" s="136"/>
      <c r="AQ160" s="134">
        <f t="shared" si="13"/>
        <v>56</v>
      </c>
    </row>
    <row r="161" s="6" customFormat="1" ht="70" hidden="1" customHeight="1" spans="1:43">
      <c r="A161" s="37">
        <v>154</v>
      </c>
      <c r="B161" s="37" t="s">
        <v>42</v>
      </c>
      <c r="C161" s="37" t="s">
        <v>67</v>
      </c>
      <c r="D161" s="45" t="s">
        <v>68</v>
      </c>
      <c r="E161" s="37" t="s">
        <v>881</v>
      </c>
      <c r="F161" s="37" t="s">
        <v>243</v>
      </c>
      <c r="G161" s="45" t="s">
        <v>882</v>
      </c>
      <c r="H161" s="37" t="s">
        <v>48</v>
      </c>
      <c r="I161" s="60" t="s">
        <v>883</v>
      </c>
      <c r="J161" s="37">
        <v>30</v>
      </c>
      <c r="K161" s="37"/>
      <c r="L161" s="37">
        <v>30</v>
      </c>
      <c r="M161" s="43"/>
      <c r="N161" s="60" t="s">
        <v>884</v>
      </c>
      <c r="O161" s="37" t="s">
        <v>879</v>
      </c>
      <c r="P161" s="63">
        <v>1650</v>
      </c>
      <c r="Q161" s="37" t="s">
        <v>53</v>
      </c>
      <c r="R161" s="37" t="s">
        <v>53</v>
      </c>
      <c r="S161" s="37" t="s">
        <v>52</v>
      </c>
      <c r="T161" s="37" t="s">
        <v>74</v>
      </c>
      <c r="U161" s="37" t="s">
        <v>247</v>
      </c>
      <c r="V161" s="37" t="s">
        <v>868</v>
      </c>
      <c r="W161" s="81">
        <v>19169375678</v>
      </c>
      <c r="X161" s="37" t="s">
        <v>52</v>
      </c>
      <c r="Y161" s="108">
        <v>45809</v>
      </c>
      <c r="Z161" s="109">
        <v>45992</v>
      </c>
      <c r="AA161" s="37" t="s">
        <v>880</v>
      </c>
      <c r="AB161" s="102"/>
      <c r="AC161" s="43" t="s">
        <v>758</v>
      </c>
      <c r="AD161" s="110" t="s">
        <v>74</v>
      </c>
      <c r="AE161" s="111" t="s">
        <v>59</v>
      </c>
      <c r="AF161" s="44"/>
      <c r="AG161" s="37"/>
      <c r="AH161" s="37"/>
      <c r="AI161" s="37"/>
      <c r="AJ161" s="37"/>
      <c r="AK161" s="37"/>
      <c r="AL161" s="25"/>
      <c r="AM161" s="37">
        <f t="shared" si="14"/>
        <v>30</v>
      </c>
      <c r="AN161" s="37"/>
      <c r="AO161" s="37">
        <v>30</v>
      </c>
      <c r="AP161" s="136"/>
      <c r="AQ161" s="134">
        <f t="shared" si="13"/>
        <v>30</v>
      </c>
    </row>
    <row r="162" s="6" customFormat="1" ht="80" hidden="1" customHeight="1" spans="1:43">
      <c r="A162" s="37">
        <v>155</v>
      </c>
      <c r="B162" s="37" t="s">
        <v>42</v>
      </c>
      <c r="C162" s="37" t="s">
        <v>67</v>
      </c>
      <c r="D162" s="45" t="s">
        <v>68</v>
      </c>
      <c r="E162" s="37" t="s">
        <v>885</v>
      </c>
      <c r="F162" s="37" t="s">
        <v>243</v>
      </c>
      <c r="G162" s="45" t="s">
        <v>251</v>
      </c>
      <c r="H162" s="37" t="s">
        <v>48</v>
      </c>
      <c r="I162" s="60" t="s">
        <v>886</v>
      </c>
      <c r="J162" s="37">
        <v>160</v>
      </c>
      <c r="K162" s="37">
        <v>160</v>
      </c>
      <c r="L162" s="37"/>
      <c r="M162" s="43"/>
      <c r="N162" s="60" t="s">
        <v>253</v>
      </c>
      <c r="O162" s="37" t="s">
        <v>860</v>
      </c>
      <c r="P162" s="63">
        <v>265</v>
      </c>
      <c r="Q162" s="37" t="s">
        <v>53</v>
      </c>
      <c r="R162" s="37" t="s">
        <v>53</v>
      </c>
      <c r="S162" s="37" t="s">
        <v>53</v>
      </c>
      <c r="T162" s="37" t="s">
        <v>74</v>
      </c>
      <c r="U162" s="37" t="s">
        <v>247</v>
      </c>
      <c r="V162" s="37" t="s">
        <v>868</v>
      </c>
      <c r="W162" s="81">
        <v>19169375678</v>
      </c>
      <c r="X162" s="37" t="s">
        <v>52</v>
      </c>
      <c r="Y162" s="108">
        <v>45809</v>
      </c>
      <c r="Z162" s="109">
        <v>45992</v>
      </c>
      <c r="AA162" s="37"/>
      <c r="AB162" s="102"/>
      <c r="AC162" s="43" t="s">
        <v>758</v>
      </c>
      <c r="AD162" s="110" t="s">
        <v>74</v>
      </c>
      <c r="AE162" s="111" t="s">
        <v>59</v>
      </c>
      <c r="AF162" s="44"/>
      <c r="AG162" s="37"/>
      <c r="AH162" s="37"/>
      <c r="AI162" s="37"/>
      <c r="AJ162" s="37"/>
      <c r="AK162" s="37"/>
      <c r="AL162" s="25"/>
      <c r="AM162" s="37">
        <f t="shared" si="14"/>
        <v>60</v>
      </c>
      <c r="AN162" s="37">
        <v>60</v>
      </c>
      <c r="AO162" s="37"/>
      <c r="AP162" s="136"/>
      <c r="AQ162" s="134">
        <f t="shared" si="13"/>
        <v>60</v>
      </c>
    </row>
    <row r="163" s="6" customFormat="1" ht="172" hidden="1" customHeight="1" spans="1:43">
      <c r="A163" s="37">
        <v>156</v>
      </c>
      <c r="B163" s="37" t="s">
        <v>42</v>
      </c>
      <c r="C163" s="37" t="s">
        <v>67</v>
      </c>
      <c r="D163" s="45" t="s">
        <v>68</v>
      </c>
      <c r="E163" s="37" t="s">
        <v>887</v>
      </c>
      <c r="F163" s="37" t="s">
        <v>264</v>
      </c>
      <c r="G163" s="45" t="s">
        <v>888</v>
      </c>
      <c r="H163" s="37" t="s">
        <v>48</v>
      </c>
      <c r="I163" s="60" t="s">
        <v>889</v>
      </c>
      <c r="J163" s="37">
        <v>379.9</v>
      </c>
      <c r="K163" s="37"/>
      <c r="L163" s="37">
        <v>379.9</v>
      </c>
      <c r="M163" s="43"/>
      <c r="N163" s="60" t="s">
        <v>890</v>
      </c>
      <c r="O163" s="37" t="s">
        <v>891</v>
      </c>
      <c r="P163" s="63">
        <v>1560</v>
      </c>
      <c r="Q163" s="37" t="s">
        <v>53</v>
      </c>
      <c r="R163" s="37" t="s">
        <v>53</v>
      </c>
      <c r="S163" s="37" t="s">
        <v>52</v>
      </c>
      <c r="T163" s="37" t="s">
        <v>74</v>
      </c>
      <c r="U163" s="37" t="s">
        <v>268</v>
      </c>
      <c r="V163" s="37" t="s">
        <v>892</v>
      </c>
      <c r="W163" s="81">
        <v>18725485666</v>
      </c>
      <c r="X163" s="37" t="s">
        <v>52</v>
      </c>
      <c r="Y163" s="108">
        <v>45809</v>
      </c>
      <c r="Z163" s="109">
        <v>45931</v>
      </c>
      <c r="AA163" s="37" t="s">
        <v>893</v>
      </c>
      <c r="AB163" s="102"/>
      <c r="AC163" s="43" t="s">
        <v>758</v>
      </c>
      <c r="AD163" s="110" t="s">
        <v>74</v>
      </c>
      <c r="AE163" s="111" t="s">
        <v>59</v>
      </c>
      <c r="AF163" s="44"/>
      <c r="AG163" s="37"/>
      <c r="AH163" s="37"/>
      <c r="AI163" s="37"/>
      <c r="AJ163" s="37"/>
      <c r="AK163" s="37"/>
      <c r="AL163" s="25"/>
      <c r="AM163" s="37">
        <f t="shared" si="14"/>
        <v>170</v>
      </c>
      <c r="AN163" s="37"/>
      <c r="AO163" s="37">
        <v>170</v>
      </c>
      <c r="AP163" s="136"/>
      <c r="AQ163" s="134">
        <f t="shared" si="13"/>
        <v>170</v>
      </c>
    </row>
    <row r="164" s="6" customFormat="1" ht="133" hidden="1" customHeight="1" spans="1:43">
      <c r="A164" s="37">
        <v>157</v>
      </c>
      <c r="B164" s="37" t="s">
        <v>42</v>
      </c>
      <c r="C164" s="37" t="s">
        <v>67</v>
      </c>
      <c r="D164" s="45" t="s">
        <v>134</v>
      </c>
      <c r="E164" s="37" t="s">
        <v>894</v>
      </c>
      <c r="F164" s="37" t="s">
        <v>264</v>
      </c>
      <c r="G164" s="45" t="s">
        <v>895</v>
      </c>
      <c r="H164" s="37" t="s">
        <v>48</v>
      </c>
      <c r="I164" s="60" t="s">
        <v>896</v>
      </c>
      <c r="J164" s="37">
        <v>200</v>
      </c>
      <c r="K164" s="37"/>
      <c r="L164" s="37">
        <v>200</v>
      </c>
      <c r="M164" s="43"/>
      <c r="N164" s="60" t="s">
        <v>897</v>
      </c>
      <c r="O164" s="37" t="s">
        <v>898</v>
      </c>
      <c r="P164" s="63">
        <v>115</v>
      </c>
      <c r="Q164" s="37" t="s">
        <v>53</v>
      </c>
      <c r="R164" s="37" t="s">
        <v>53</v>
      </c>
      <c r="S164" s="37" t="s">
        <v>53</v>
      </c>
      <c r="T164" s="37" t="s">
        <v>74</v>
      </c>
      <c r="U164" s="37" t="s">
        <v>268</v>
      </c>
      <c r="V164" s="37" t="s">
        <v>892</v>
      </c>
      <c r="W164" s="81">
        <v>18725485666</v>
      </c>
      <c r="X164" s="37" t="s">
        <v>52</v>
      </c>
      <c r="Y164" s="108">
        <v>45870</v>
      </c>
      <c r="Z164" s="109">
        <v>45992</v>
      </c>
      <c r="AA164" s="37" t="s">
        <v>899</v>
      </c>
      <c r="AB164" s="102"/>
      <c r="AC164" s="43" t="s">
        <v>758</v>
      </c>
      <c r="AD164" s="110" t="s">
        <v>74</v>
      </c>
      <c r="AE164" s="111" t="s">
        <v>59</v>
      </c>
      <c r="AF164" s="44"/>
      <c r="AG164" s="37"/>
      <c r="AH164" s="37"/>
      <c r="AI164" s="37"/>
      <c r="AJ164" s="37"/>
      <c r="AK164" s="37"/>
      <c r="AL164" s="25"/>
      <c r="AM164" s="37">
        <f t="shared" si="14"/>
        <v>80</v>
      </c>
      <c r="AN164" s="37"/>
      <c r="AO164" s="37">
        <v>80</v>
      </c>
      <c r="AP164" s="136"/>
      <c r="AQ164" s="134">
        <f t="shared" si="13"/>
        <v>80</v>
      </c>
    </row>
    <row r="165" s="6" customFormat="1" ht="198" hidden="1" customHeight="1" spans="1:43">
      <c r="A165" s="37">
        <v>158</v>
      </c>
      <c r="B165" s="37" t="s">
        <v>42</v>
      </c>
      <c r="C165" s="37" t="s">
        <v>67</v>
      </c>
      <c r="D165" s="45" t="s">
        <v>68</v>
      </c>
      <c r="E165" s="37" t="s">
        <v>900</v>
      </c>
      <c r="F165" s="37" t="s">
        <v>480</v>
      </c>
      <c r="G165" s="45" t="s">
        <v>901</v>
      </c>
      <c r="H165" s="37" t="s">
        <v>48</v>
      </c>
      <c r="I165" s="60" t="s">
        <v>902</v>
      </c>
      <c r="J165" s="37">
        <v>399.6</v>
      </c>
      <c r="K165" s="37">
        <v>399.6</v>
      </c>
      <c r="L165" s="37"/>
      <c r="M165" s="43"/>
      <c r="N165" s="60" t="s">
        <v>903</v>
      </c>
      <c r="O165" s="37" t="s">
        <v>904</v>
      </c>
      <c r="P165" s="63">
        <v>1800</v>
      </c>
      <c r="Q165" s="37" t="s">
        <v>53</v>
      </c>
      <c r="R165" s="37" t="s">
        <v>53</v>
      </c>
      <c r="S165" s="37" t="s">
        <v>53</v>
      </c>
      <c r="T165" s="37" t="s">
        <v>74</v>
      </c>
      <c r="U165" s="37" t="s">
        <v>485</v>
      </c>
      <c r="V165" s="37" t="s">
        <v>486</v>
      </c>
      <c r="W165" s="81">
        <v>15924879532</v>
      </c>
      <c r="X165" s="37" t="s">
        <v>52</v>
      </c>
      <c r="Y165" s="108">
        <v>45658</v>
      </c>
      <c r="Z165" s="109">
        <v>46021</v>
      </c>
      <c r="AA165" s="37"/>
      <c r="AB165" s="102"/>
      <c r="AC165" s="43" t="s">
        <v>758</v>
      </c>
      <c r="AD165" s="110" t="s">
        <v>74</v>
      </c>
      <c r="AE165" s="111" t="s">
        <v>59</v>
      </c>
      <c r="AF165" s="44"/>
      <c r="AG165" s="37"/>
      <c r="AH165" s="37"/>
      <c r="AI165" s="37"/>
      <c r="AJ165" s="37"/>
      <c r="AK165" s="37"/>
      <c r="AL165" s="25"/>
      <c r="AM165" s="37">
        <f t="shared" si="14"/>
        <v>150</v>
      </c>
      <c r="AN165" s="37">
        <v>150</v>
      </c>
      <c r="AO165" s="37"/>
      <c r="AP165" s="136"/>
      <c r="AQ165" s="134">
        <f t="shared" si="13"/>
        <v>150</v>
      </c>
    </row>
    <row r="166" s="6" customFormat="1" ht="168" hidden="1" customHeight="1" spans="1:43">
      <c r="A166" s="37">
        <v>159</v>
      </c>
      <c r="B166" s="37" t="s">
        <v>42</v>
      </c>
      <c r="C166" s="37" t="s">
        <v>67</v>
      </c>
      <c r="D166" s="45" t="s">
        <v>134</v>
      </c>
      <c r="E166" s="37" t="s">
        <v>905</v>
      </c>
      <c r="F166" s="37" t="s">
        <v>480</v>
      </c>
      <c r="G166" s="45" t="s">
        <v>906</v>
      </c>
      <c r="H166" s="37" t="s">
        <v>370</v>
      </c>
      <c r="I166" s="62" t="s">
        <v>907</v>
      </c>
      <c r="J166" s="37">
        <v>153</v>
      </c>
      <c r="K166" s="37">
        <v>153</v>
      </c>
      <c r="L166" s="37"/>
      <c r="M166" s="43"/>
      <c r="N166" s="60" t="s">
        <v>908</v>
      </c>
      <c r="O166" s="37" t="s">
        <v>909</v>
      </c>
      <c r="P166" s="63" t="s">
        <v>910</v>
      </c>
      <c r="Q166" s="37" t="s">
        <v>53</v>
      </c>
      <c r="R166" s="37" t="s">
        <v>53</v>
      </c>
      <c r="S166" s="37" t="s">
        <v>53</v>
      </c>
      <c r="T166" s="37" t="s">
        <v>74</v>
      </c>
      <c r="U166" s="37" t="s">
        <v>485</v>
      </c>
      <c r="V166" s="37" t="s">
        <v>911</v>
      </c>
      <c r="W166" s="81">
        <v>15087460078</v>
      </c>
      <c r="X166" s="37" t="s">
        <v>52</v>
      </c>
      <c r="Y166" s="108">
        <v>45778</v>
      </c>
      <c r="Z166" s="109">
        <v>45992</v>
      </c>
      <c r="AA166" s="37"/>
      <c r="AB166" s="102"/>
      <c r="AC166" s="43" t="s">
        <v>758</v>
      </c>
      <c r="AD166" s="110" t="s">
        <v>74</v>
      </c>
      <c r="AE166" s="111" t="s">
        <v>59</v>
      </c>
      <c r="AF166" s="44"/>
      <c r="AG166" s="37"/>
      <c r="AH166" s="37"/>
      <c r="AI166" s="37"/>
      <c r="AJ166" s="37"/>
      <c r="AK166" s="37"/>
      <c r="AL166" s="25"/>
      <c r="AM166" s="37">
        <f t="shared" si="14"/>
        <v>60</v>
      </c>
      <c r="AN166" s="37">
        <v>60</v>
      </c>
      <c r="AO166" s="37"/>
      <c r="AP166" s="136"/>
      <c r="AQ166" s="134">
        <f t="shared" si="13"/>
        <v>60</v>
      </c>
    </row>
    <row r="167" s="6" customFormat="1" ht="138" hidden="1" customHeight="1" spans="1:43">
      <c r="A167" s="37">
        <v>160</v>
      </c>
      <c r="B167" s="37" t="s">
        <v>42</v>
      </c>
      <c r="C167" s="37" t="s">
        <v>67</v>
      </c>
      <c r="D167" s="45" t="s">
        <v>134</v>
      </c>
      <c r="E167" s="37" t="s">
        <v>912</v>
      </c>
      <c r="F167" s="37" t="s">
        <v>480</v>
      </c>
      <c r="G167" s="45" t="s">
        <v>913</v>
      </c>
      <c r="H167" s="37" t="s">
        <v>370</v>
      </c>
      <c r="I167" s="62" t="s">
        <v>914</v>
      </c>
      <c r="J167" s="37">
        <v>80.9</v>
      </c>
      <c r="K167" s="37">
        <v>80.9</v>
      </c>
      <c r="L167" s="37"/>
      <c r="M167" s="43"/>
      <c r="N167" s="60" t="s">
        <v>915</v>
      </c>
      <c r="O167" s="37" t="s">
        <v>909</v>
      </c>
      <c r="P167" s="63" t="s">
        <v>916</v>
      </c>
      <c r="Q167" s="37" t="s">
        <v>53</v>
      </c>
      <c r="R167" s="37" t="s">
        <v>53</v>
      </c>
      <c r="S167" s="37" t="s">
        <v>53</v>
      </c>
      <c r="T167" s="37" t="s">
        <v>74</v>
      </c>
      <c r="U167" s="37" t="s">
        <v>485</v>
      </c>
      <c r="V167" s="37" t="s">
        <v>911</v>
      </c>
      <c r="W167" s="81">
        <v>15087460078</v>
      </c>
      <c r="X167" s="37" t="s">
        <v>52</v>
      </c>
      <c r="Y167" s="108">
        <v>45778</v>
      </c>
      <c r="Z167" s="109">
        <v>45993</v>
      </c>
      <c r="AA167" s="37"/>
      <c r="AB167" s="102"/>
      <c r="AC167" s="43" t="s">
        <v>758</v>
      </c>
      <c r="AD167" s="110" t="s">
        <v>74</v>
      </c>
      <c r="AE167" s="111" t="s">
        <v>59</v>
      </c>
      <c r="AF167" s="44"/>
      <c r="AG167" s="37"/>
      <c r="AH167" s="37"/>
      <c r="AI167" s="37"/>
      <c r="AJ167" s="37"/>
      <c r="AK167" s="37"/>
      <c r="AL167" s="25"/>
      <c r="AM167" s="37">
        <f t="shared" si="14"/>
        <v>40</v>
      </c>
      <c r="AN167" s="37">
        <v>40</v>
      </c>
      <c r="AO167" s="37"/>
      <c r="AP167" s="136"/>
      <c r="AQ167" s="134">
        <f t="shared" si="13"/>
        <v>40</v>
      </c>
    </row>
    <row r="168" s="6" customFormat="1" ht="108" hidden="1" customHeight="1" spans="1:43">
      <c r="A168" s="37">
        <v>161</v>
      </c>
      <c r="B168" s="37" t="s">
        <v>42</v>
      </c>
      <c r="C168" s="37" t="s">
        <v>67</v>
      </c>
      <c r="D168" s="45" t="s">
        <v>68</v>
      </c>
      <c r="E168" s="37" t="s">
        <v>917</v>
      </c>
      <c r="F168" s="37" t="s">
        <v>158</v>
      </c>
      <c r="G168" s="45" t="s">
        <v>918</v>
      </c>
      <c r="H168" s="37" t="s">
        <v>48</v>
      </c>
      <c r="I168" s="64" t="s">
        <v>919</v>
      </c>
      <c r="J168" s="37">
        <v>150</v>
      </c>
      <c r="K168" s="37">
        <v>150</v>
      </c>
      <c r="L168" s="37"/>
      <c r="M168" s="43"/>
      <c r="N168" s="60" t="s">
        <v>920</v>
      </c>
      <c r="O168" s="37" t="s">
        <v>921</v>
      </c>
      <c r="P168" s="63">
        <v>136</v>
      </c>
      <c r="Q168" s="37" t="s">
        <v>53</v>
      </c>
      <c r="R168" s="37" t="s">
        <v>53</v>
      </c>
      <c r="S168" s="37" t="s">
        <v>53</v>
      </c>
      <c r="T168" s="37" t="s">
        <v>74</v>
      </c>
      <c r="U168" s="37" t="s">
        <v>715</v>
      </c>
      <c r="V168" s="37" t="s">
        <v>716</v>
      </c>
      <c r="W168" s="81">
        <v>13118749391</v>
      </c>
      <c r="X168" s="37" t="s">
        <v>52</v>
      </c>
      <c r="Y168" s="108">
        <v>45839</v>
      </c>
      <c r="Z168" s="109">
        <v>45992</v>
      </c>
      <c r="AA168" s="37" t="s">
        <v>922</v>
      </c>
      <c r="AB168" s="102"/>
      <c r="AC168" s="43" t="s">
        <v>758</v>
      </c>
      <c r="AD168" s="110" t="s">
        <v>74</v>
      </c>
      <c r="AE168" s="111" t="s">
        <v>59</v>
      </c>
      <c r="AF168" s="44"/>
      <c r="AG168" s="37"/>
      <c r="AH168" s="37"/>
      <c r="AI168" s="37"/>
      <c r="AJ168" s="37"/>
      <c r="AK168" s="37"/>
      <c r="AL168" s="25"/>
      <c r="AM168" s="37">
        <f t="shared" si="14"/>
        <v>60</v>
      </c>
      <c r="AN168" s="37">
        <v>60</v>
      </c>
      <c r="AO168" s="37"/>
      <c r="AP168" s="136"/>
      <c r="AQ168" s="134">
        <f t="shared" si="13"/>
        <v>60</v>
      </c>
    </row>
    <row r="169" s="6" customFormat="1" ht="127" hidden="1" customHeight="1" spans="1:43">
      <c r="A169" s="37">
        <v>162</v>
      </c>
      <c r="B169" s="37" t="s">
        <v>42</v>
      </c>
      <c r="C169" s="37" t="s">
        <v>67</v>
      </c>
      <c r="D169" s="45" t="s">
        <v>68</v>
      </c>
      <c r="E169" s="37" t="s">
        <v>923</v>
      </c>
      <c r="F169" s="37" t="s">
        <v>158</v>
      </c>
      <c r="G169" s="45" t="s">
        <v>924</v>
      </c>
      <c r="H169" s="37" t="s">
        <v>48</v>
      </c>
      <c r="I169" s="64" t="s">
        <v>925</v>
      </c>
      <c r="J169" s="37">
        <v>400</v>
      </c>
      <c r="K169" s="37">
        <v>400</v>
      </c>
      <c r="L169" s="37"/>
      <c r="M169" s="43"/>
      <c r="N169" s="60" t="s">
        <v>926</v>
      </c>
      <c r="O169" s="37" t="s">
        <v>927</v>
      </c>
      <c r="P169" s="63">
        <v>510</v>
      </c>
      <c r="Q169" s="37" t="s">
        <v>53</v>
      </c>
      <c r="R169" s="37" t="s">
        <v>53</v>
      </c>
      <c r="S169" s="37" t="s">
        <v>53</v>
      </c>
      <c r="T169" s="37" t="s">
        <v>74</v>
      </c>
      <c r="U169" s="37" t="s">
        <v>715</v>
      </c>
      <c r="V169" s="37" t="s">
        <v>716</v>
      </c>
      <c r="W169" s="81">
        <v>13118749391</v>
      </c>
      <c r="X169" s="37" t="s">
        <v>52</v>
      </c>
      <c r="Y169" s="108">
        <v>45839</v>
      </c>
      <c r="Z169" s="109">
        <v>45992</v>
      </c>
      <c r="AA169" s="37" t="s">
        <v>928</v>
      </c>
      <c r="AB169" s="102"/>
      <c r="AC169" s="43" t="s">
        <v>758</v>
      </c>
      <c r="AD169" s="110" t="s">
        <v>74</v>
      </c>
      <c r="AE169" s="111" t="s">
        <v>59</v>
      </c>
      <c r="AF169" s="44"/>
      <c r="AG169" s="37"/>
      <c r="AH169" s="37"/>
      <c r="AI169" s="37"/>
      <c r="AJ169" s="37"/>
      <c r="AK169" s="37"/>
      <c r="AL169" s="25"/>
      <c r="AM169" s="37">
        <f t="shared" si="14"/>
        <v>180</v>
      </c>
      <c r="AN169" s="37">
        <v>180</v>
      </c>
      <c r="AO169" s="37"/>
      <c r="AP169" s="136"/>
      <c r="AQ169" s="134">
        <f t="shared" si="13"/>
        <v>180</v>
      </c>
    </row>
    <row r="170" s="6" customFormat="1" ht="141" hidden="1" customHeight="1" spans="1:43">
      <c r="A170" s="37">
        <v>163</v>
      </c>
      <c r="B170" s="37" t="s">
        <v>42</v>
      </c>
      <c r="C170" s="37" t="s">
        <v>67</v>
      </c>
      <c r="D170" s="45" t="s">
        <v>68</v>
      </c>
      <c r="E170" s="37" t="s">
        <v>929</v>
      </c>
      <c r="F170" s="37" t="s">
        <v>276</v>
      </c>
      <c r="G170" s="45" t="s">
        <v>930</v>
      </c>
      <c r="H170" s="37" t="s">
        <v>48</v>
      </c>
      <c r="I170" s="64" t="s">
        <v>931</v>
      </c>
      <c r="J170" s="37">
        <v>280</v>
      </c>
      <c r="K170" s="37"/>
      <c r="L170" s="37">
        <v>280</v>
      </c>
      <c r="M170" s="43"/>
      <c r="N170" s="60" t="s">
        <v>932</v>
      </c>
      <c r="O170" s="65" t="s">
        <v>933</v>
      </c>
      <c r="P170" s="63">
        <v>976</v>
      </c>
      <c r="Q170" s="37" t="s">
        <v>53</v>
      </c>
      <c r="R170" s="37" t="s">
        <v>53</v>
      </c>
      <c r="S170" s="37" t="s">
        <v>53</v>
      </c>
      <c r="T170" s="37" t="s">
        <v>74</v>
      </c>
      <c r="U170" s="37" t="s">
        <v>281</v>
      </c>
      <c r="V170" s="37" t="s">
        <v>282</v>
      </c>
      <c r="W170" s="81">
        <v>13769765966</v>
      </c>
      <c r="X170" s="37" t="s">
        <v>52</v>
      </c>
      <c r="Y170" s="108">
        <v>45809</v>
      </c>
      <c r="Z170" s="109">
        <v>45992</v>
      </c>
      <c r="AA170" s="37"/>
      <c r="AB170" s="102"/>
      <c r="AC170" s="43" t="s">
        <v>758</v>
      </c>
      <c r="AD170" s="110" t="s">
        <v>74</v>
      </c>
      <c r="AE170" s="111" t="s">
        <v>59</v>
      </c>
      <c r="AF170" s="44"/>
      <c r="AG170" s="37"/>
      <c r="AH170" s="37"/>
      <c r="AI170" s="37"/>
      <c r="AJ170" s="37"/>
      <c r="AK170" s="37"/>
      <c r="AL170" s="25"/>
      <c r="AM170" s="37">
        <f t="shared" si="14"/>
        <v>120</v>
      </c>
      <c r="AN170" s="37"/>
      <c r="AO170" s="37">
        <v>120</v>
      </c>
      <c r="AP170" s="136"/>
      <c r="AQ170" s="134">
        <f t="shared" si="13"/>
        <v>120</v>
      </c>
    </row>
    <row r="171" s="6" customFormat="1" ht="79" hidden="1" customHeight="1" spans="1:43">
      <c r="A171" s="37">
        <v>164</v>
      </c>
      <c r="B171" s="37" t="s">
        <v>42</v>
      </c>
      <c r="C171" s="37" t="s">
        <v>67</v>
      </c>
      <c r="D171" s="45" t="s">
        <v>68</v>
      </c>
      <c r="E171" s="37" t="s">
        <v>934</v>
      </c>
      <c r="F171" s="37" t="s">
        <v>276</v>
      </c>
      <c r="G171" s="45" t="s">
        <v>935</v>
      </c>
      <c r="H171" s="37" t="s">
        <v>48</v>
      </c>
      <c r="I171" s="60" t="s">
        <v>936</v>
      </c>
      <c r="J171" s="37">
        <v>360</v>
      </c>
      <c r="K171" s="37"/>
      <c r="L171" s="37">
        <v>360</v>
      </c>
      <c r="M171" s="43"/>
      <c r="N171" s="62" t="s">
        <v>937</v>
      </c>
      <c r="O171" s="65" t="s">
        <v>938</v>
      </c>
      <c r="P171" s="63">
        <v>2271</v>
      </c>
      <c r="Q171" s="37" t="s">
        <v>53</v>
      </c>
      <c r="R171" s="37" t="s">
        <v>53</v>
      </c>
      <c r="S171" s="37" t="s">
        <v>53</v>
      </c>
      <c r="T171" s="37" t="s">
        <v>74</v>
      </c>
      <c r="U171" s="37" t="s">
        <v>281</v>
      </c>
      <c r="V171" s="37" t="s">
        <v>282</v>
      </c>
      <c r="W171" s="81">
        <v>13769765966</v>
      </c>
      <c r="X171" s="37" t="s">
        <v>52</v>
      </c>
      <c r="Y171" s="108">
        <v>45809</v>
      </c>
      <c r="Z171" s="109">
        <v>45992</v>
      </c>
      <c r="AA171" s="37"/>
      <c r="AB171" s="102"/>
      <c r="AC171" s="43" t="s">
        <v>758</v>
      </c>
      <c r="AD171" s="110" t="s">
        <v>74</v>
      </c>
      <c r="AE171" s="111" t="s">
        <v>59</v>
      </c>
      <c r="AF171" s="44"/>
      <c r="AG171" s="37"/>
      <c r="AH171" s="37"/>
      <c r="AI171" s="37"/>
      <c r="AJ171" s="37"/>
      <c r="AK171" s="37"/>
      <c r="AL171" s="25"/>
      <c r="AM171" s="37">
        <f t="shared" si="14"/>
        <v>120</v>
      </c>
      <c r="AN171" s="37"/>
      <c r="AO171" s="37">
        <v>120</v>
      </c>
      <c r="AP171" s="136"/>
      <c r="AQ171" s="134">
        <f t="shared" si="13"/>
        <v>120</v>
      </c>
    </row>
    <row r="172" s="6" customFormat="1" ht="74" hidden="1" customHeight="1" spans="1:43">
      <c r="A172" s="37">
        <v>165</v>
      </c>
      <c r="B172" s="37" t="s">
        <v>42</v>
      </c>
      <c r="C172" s="37" t="s">
        <v>67</v>
      </c>
      <c r="D172" s="45" t="s">
        <v>68</v>
      </c>
      <c r="E172" s="37" t="s">
        <v>939</v>
      </c>
      <c r="F172" s="37" t="s">
        <v>276</v>
      </c>
      <c r="G172" s="45" t="s">
        <v>935</v>
      </c>
      <c r="H172" s="37" t="s">
        <v>48</v>
      </c>
      <c r="I172" s="60" t="s">
        <v>940</v>
      </c>
      <c r="J172" s="37">
        <v>260</v>
      </c>
      <c r="K172" s="37"/>
      <c r="L172" s="37">
        <v>260</v>
      </c>
      <c r="M172" s="43"/>
      <c r="N172" s="62" t="s">
        <v>941</v>
      </c>
      <c r="O172" s="65" t="s">
        <v>938</v>
      </c>
      <c r="P172" s="63">
        <v>2271</v>
      </c>
      <c r="Q172" s="37" t="s">
        <v>53</v>
      </c>
      <c r="R172" s="37" t="s">
        <v>53</v>
      </c>
      <c r="S172" s="37" t="s">
        <v>53</v>
      </c>
      <c r="T172" s="37" t="s">
        <v>74</v>
      </c>
      <c r="U172" s="37" t="s">
        <v>281</v>
      </c>
      <c r="V172" s="37" t="s">
        <v>282</v>
      </c>
      <c r="W172" s="81">
        <v>13769765966</v>
      </c>
      <c r="X172" s="37" t="s">
        <v>52</v>
      </c>
      <c r="Y172" s="108">
        <v>45809</v>
      </c>
      <c r="Z172" s="109">
        <v>45992</v>
      </c>
      <c r="AA172" s="37"/>
      <c r="AB172" s="102"/>
      <c r="AC172" s="43" t="s">
        <v>758</v>
      </c>
      <c r="AD172" s="110" t="s">
        <v>74</v>
      </c>
      <c r="AE172" s="111" t="s">
        <v>59</v>
      </c>
      <c r="AF172" s="44"/>
      <c r="AG172" s="37"/>
      <c r="AH172" s="37"/>
      <c r="AI172" s="37"/>
      <c r="AJ172" s="37"/>
      <c r="AK172" s="37"/>
      <c r="AL172" s="25"/>
      <c r="AM172" s="37">
        <f t="shared" si="14"/>
        <v>100</v>
      </c>
      <c r="AN172" s="37"/>
      <c r="AO172" s="37">
        <v>100</v>
      </c>
      <c r="AP172" s="136"/>
      <c r="AQ172" s="134">
        <f t="shared" si="13"/>
        <v>100</v>
      </c>
    </row>
    <row r="173" s="6" customFormat="1" ht="76" hidden="1" customHeight="1" spans="1:43">
      <c r="A173" s="37">
        <v>166</v>
      </c>
      <c r="B173" s="37" t="s">
        <v>42</v>
      </c>
      <c r="C173" s="37" t="s">
        <v>67</v>
      </c>
      <c r="D173" s="45" t="s">
        <v>68</v>
      </c>
      <c r="E173" s="37" t="s">
        <v>942</v>
      </c>
      <c r="F173" s="37" t="s">
        <v>276</v>
      </c>
      <c r="G173" s="45" t="s">
        <v>790</v>
      </c>
      <c r="H173" s="37" t="s">
        <v>48</v>
      </c>
      <c r="I173" s="60" t="s">
        <v>943</v>
      </c>
      <c r="J173" s="37">
        <v>160</v>
      </c>
      <c r="K173" s="37"/>
      <c r="L173" s="37">
        <v>160</v>
      </c>
      <c r="M173" s="43"/>
      <c r="N173" s="62" t="s">
        <v>944</v>
      </c>
      <c r="O173" s="65" t="s">
        <v>945</v>
      </c>
      <c r="P173" s="63">
        <v>1871</v>
      </c>
      <c r="Q173" s="37" t="s">
        <v>53</v>
      </c>
      <c r="R173" s="37" t="s">
        <v>53</v>
      </c>
      <c r="S173" s="37" t="s">
        <v>52</v>
      </c>
      <c r="T173" s="37" t="s">
        <v>74</v>
      </c>
      <c r="U173" s="37" t="s">
        <v>281</v>
      </c>
      <c r="V173" s="37" t="s">
        <v>282</v>
      </c>
      <c r="W173" s="81">
        <v>13769765966</v>
      </c>
      <c r="X173" s="37" t="s">
        <v>52</v>
      </c>
      <c r="Y173" s="108">
        <v>45809</v>
      </c>
      <c r="Z173" s="109">
        <v>45992</v>
      </c>
      <c r="AA173" s="37"/>
      <c r="AB173" s="102"/>
      <c r="AC173" s="43" t="s">
        <v>758</v>
      </c>
      <c r="AD173" s="110" t="s">
        <v>74</v>
      </c>
      <c r="AE173" s="111" t="s">
        <v>59</v>
      </c>
      <c r="AF173" s="44"/>
      <c r="AG173" s="37"/>
      <c r="AH173" s="37"/>
      <c r="AI173" s="37"/>
      <c r="AJ173" s="37"/>
      <c r="AK173" s="37"/>
      <c r="AL173" s="25"/>
      <c r="AM173" s="37">
        <f t="shared" si="14"/>
        <v>80</v>
      </c>
      <c r="AN173" s="37"/>
      <c r="AO173" s="37">
        <v>80</v>
      </c>
      <c r="AP173" s="136"/>
      <c r="AQ173" s="134">
        <f t="shared" si="13"/>
        <v>80</v>
      </c>
    </row>
    <row r="174" s="6" customFormat="1" ht="146" hidden="1" customHeight="1" spans="1:43">
      <c r="A174" s="37">
        <v>167</v>
      </c>
      <c r="B174" s="37" t="s">
        <v>42</v>
      </c>
      <c r="C174" s="37" t="s">
        <v>67</v>
      </c>
      <c r="D174" s="45" t="s">
        <v>68</v>
      </c>
      <c r="E174" s="37" t="s">
        <v>946</v>
      </c>
      <c r="F174" s="37" t="s">
        <v>276</v>
      </c>
      <c r="G174" s="45" t="s">
        <v>790</v>
      </c>
      <c r="H174" s="37" t="s">
        <v>48</v>
      </c>
      <c r="I174" s="60" t="s">
        <v>947</v>
      </c>
      <c r="J174" s="37">
        <v>180</v>
      </c>
      <c r="K174" s="37"/>
      <c r="L174" s="37">
        <v>180</v>
      </c>
      <c r="M174" s="43"/>
      <c r="N174" s="60" t="s">
        <v>948</v>
      </c>
      <c r="O174" s="37" t="s">
        <v>949</v>
      </c>
      <c r="P174" s="63">
        <v>263</v>
      </c>
      <c r="Q174" s="37" t="s">
        <v>53</v>
      </c>
      <c r="R174" s="37" t="s">
        <v>53</v>
      </c>
      <c r="S174" s="37" t="s">
        <v>52</v>
      </c>
      <c r="T174" s="37" t="s">
        <v>74</v>
      </c>
      <c r="U174" s="37" t="s">
        <v>281</v>
      </c>
      <c r="V174" s="37" t="s">
        <v>282</v>
      </c>
      <c r="W174" s="81">
        <v>13769765966</v>
      </c>
      <c r="X174" s="37" t="s">
        <v>52</v>
      </c>
      <c r="Y174" s="108">
        <v>45809</v>
      </c>
      <c r="Z174" s="109">
        <v>45992</v>
      </c>
      <c r="AA174" s="37"/>
      <c r="AB174" s="102"/>
      <c r="AC174" s="43" t="s">
        <v>758</v>
      </c>
      <c r="AD174" s="110" t="s">
        <v>74</v>
      </c>
      <c r="AE174" s="111" t="s">
        <v>59</v>
      </c>
      <c r="AF174" s="44"/>
      <c r="AG174" s="37"/>
      <c r="AH174" s="37"/>
      <c r="AI174" s="37"/>
      <c r="AJ174" s="37"/>
      <c r="AK174" s="37"/>
      <c r="AL174" s="25"/>
      <c r="AM174" s="37">
        <f t="shared" si="14"/>
        <v>80</v>
      </c>
      <c r="AN174" s="37"/>
      <c r="AO174" s="37">
        <v>80</v>
      </c>
      <c r="AP174" s="136"/>
      <c r="AQ174" s="134">
        <f t="shared" si="13"/>
        <v>80</v>
      </c>
    </row>
    <row r="175" s="6" customFormat="1" ht="78" hidden="1" customHeight="1" spans="1:43">
      <c r="A175" s="37">
        <v>168</v>
      </c>
      <c r="B175" s="37" t="s">
        <v>42</v>
      </c>
      <c r="C175" s="37" t="s">
        <v>67</v>
      </c>
      <c r="D175" s="45" t="s">
        <v>68</v>
      </c>
      <c r="E175" s="37" t="s">
        <v>950</v>
      </c>
      <c r="F175" s="37" t="s">
        <v>180</v>
      </c>
      <c r="G175" s="45" t="s">
        <v>359</v>
      </c>
      <c r="H175" s="37" t="s">
        <v>48</v>
      </c>
      <c r="I175" s="60" t="s">
        <v>951</v>
      </c>
      <c r="J175" s="37">
        <v>60</v>
      </c>
      <c r="K175" s="37">
        <v>60</v>
      </c>
      <c r="L175" s="37"/>
      <c r="M175" s="43"/>
      <c r="N175" s="60" t="s">
        <v>952</v>
      </c>
      <c r="O175" s="37" t="s">
        <v>953</v>
      </c>
      <c r="P175" s="63">
        <v>163</v>
      </c>
      <c r="Q175" s="37" t="s">
        <v>53</v>
      </c>
      <c r="R175" s="37" t="s">
        <v>53</v>
      </c>
      <c r="S175" s="37" t="s">
        <v>53</v>
      </c>
      <c r="T175" s="37" t="s">
        <v>74</v>
      </c>
      <c r="U175" s="37" t="s">
        <v>185</v>
      </c>
      <c r="V175" s="37" t="s">
        <v>186</v>
      </c>
      <c r="W175" s="81">
        <v>13887157069</v>
      </c>
      <c r="X175" s="37" t="s">
        <v>52</v>
      </c>
      <c r="Y175" s="108">
        <v>45809</v>
      </c>
      <c r="Z175" s="109">
        <v>45992</v>
      </c>
      <c r="AA175" s="37"/>
      <c r="AB175" s="102"/>
      <c r="AC175" s="43" t="s">
        <v>758</v>
      </c>
      <c r="AD175" s="110" t="s">
        <v>74</v>
      </c>
      <c r="AE175" s="111" t="s">
        <v>59</v>
      </c>
      <c r="AF175" s="44"/>
      <c r="AG175" s="37"/>
      <c r="AH175" s="37"/>
      <c r="AI175" s="37"/>
      <c r="AJ175" s="37"/>
      <c r="AK175" s="37"/>
      <c r="AL175" s="25"/>
      <c r="AM175" s="37">
        <f t="shared" si="14"/>
        <v>60</v>
      </c>
      <c r="AN175" s="37">
        <v>60</v>
      </c>
      <c r="AO175" s="37"/>
      <c r="AP175" s="136"/>
      <c r="AQ175" s="134">
        <f t="shared" si="13"/>
        <v>60</v>
      </c>
    </row>
    <row r="176" s="6" customFormat="1" ht="122" hidden="1" customHeight="1" spans="1:43">
      <c r="A176" s="37">
        <v>169</v>
      </c>
      <c r="B176" s="37" t="s">
        <v>42</v>
      </c>
      <c r="C176" s="37" t="s">
        <v>67</v>
      </c>
      <c r="D176" s="45" t="s">
        <v>68</v>
      </c>
      <c r="E176" s="37" t="s">
        <v>954</v>
      </c>
      <c r="F176" s="37" t="s">
        <v>180</v>
      </c>
      <c r="G176" s="45" t="s">
        <v>955</v>
      </c>
      <c r="H176" s="37" t="s">
        <v>48</v>
      </c>
      <c r="I176" s="62" t="s">
        <v>956</v>
      </c>
      <c r="J176" s="37">
        <v>105.8</v>
      </c>
      <c r="K176" s="37">
        <v>105.8</v>
      </c>
      <c r="L176" s="37"/>
      <c r="M176" s="43"/>
      <c r="N176" s="60" t="s">
        <v>957</v>
      </c>
      <c r="O176" s="37" t="s">
        <v>776</v>
      </c>
      <c r="P176" s="63">
        <v>3529</v>
      </c>
      <c r="Q176" s="37" t="s">
        <v>53</v>
      </c>
      <c r="R176" s="37" t="s">
        <v>53</v>
      </c>
      <c r="S176" s="37" t="s">
        <v>53</v>
      </c>
      <c r="T176" s="37" t="s">
        <v>74</v>
      </c>
      <c r="U176" s="37" t="s">
        <v>185</v>
      </c>
      <c r="V176" s="37" t="s">
        <v>186</v>
      </c>
      <c r="W176" s="81" t="s">
        <v>187</v>
      </c>
      <c r="X176" s="37" t="s">
        <v>52</v>
      </c>
      <c r="Y176" s="108">
        <v>45778</v>
      </c>
      <c r="Z176" s="109">
        <v>45992</v>
      </c>
      <c r="AA176" s="37"/>
      <c r="AB176" s="102"/>
      <c r="AC176" s="43" t="s">
        <v>758</v>
      </c>
      <c r="AD176" s="110" t="s">
        <v>74</v>
      </c>
      <c r="AE176" s="111" t="s">
        <v>59</v>
      </c>
      <c r="AF176" s="44"/>
      <c r="AG176" s="37"/>
      <c r="AH176" s="37"/>
      <c r="AI176" s="37"/>
      <c r="AJ176" s="37"/>
      <c r="AK176" s="37"/>
      <c r="AL176" s="25"/>
      <c r="AM176" s="37">
        <f t="shared" si="14"/>
        <v>55</v>
      </c>
      <c r="AN176" s="37">
        <v>55</v>
      </c>
      <c r="AO176" s="37"/>
      <c r="AP176" s="136"/>
      <c r="AQ176" s="134">
        <f t="shared" si="13"/>
        <v>55</v>
      </c>
    </row>
    <row r="177" s="6" customFormat="1" ht="158" hidden="1" customHeight="1" spans="1:43">
      <c r="A177" s="37">
        <v>170</v>
      </c>
      <c r="B177" s="37" t="s">
        <v>42</v>
      </c>
      <c r="C177" s="37" t="s">
        <v>67</v>
      </c>
      <c r="D177" s="45" t="s">
        <v>68</v>
      </c>
      <c r="E177" s="37" t="s">
        <v>958</v>
      </c>
      <c r="F177" s="37" t="s">
        <v>180</v>
      </c>
      <c r="G177" s="45" t="s">
        <v>959</v>
      </c>
      <c r="H177" s="37" t="s">
        <v>48</v>
      </c>
      <c r="I177" s="62" t="s">
        <v>960</v>
      </c>
      <c r="J177" s="37">
        <v>398.5</v>
      </c>
      <c r="K177" s="37">
        <v>398.5</v>
      </c>
      <c r="L177" s="37"/>
      <c r="M177" s="43"/>
      <c r="N177" s="60" t="s">
        <v>357</v>
      </c>
      <c r="O177" s="37" t="s">
        <v>860</v>
      </c>
      <c r="P177" s="63">
        <v>4297</v>
      </c>
      <c r="Q177" s="37" t="s">
        <v>53</v>
      </c>
      <c r="R177" s="37" t="s">
        <v>53</v>
      </c>
      <c r="S177" s="37" t="s">
        <v>53</v>
      </c>
      <c r="T177" s="37" t="s">
        <v>74</v>
      </c>
      <c r="U177" s="37" t="s">
        <v>185</v>
      </c>
      <c r="V177" s="37" t="s">
        <v>186</v>
      </c>
      <c r="W177" s="81" t="s">
        <v>187</v>
      </c>
      <c r="X177" s="37" t="s">
        <v>52</v>
      </c>
      <c r="Y177" s="108">
        <v>45778</v>
      </c>
      <c r="Z177" s="109">
        <v>45992</v>
      </c>
      <c r="AA177" s="37"/>
      <c r="AB177" s="102"/>
      <c r="AC177" s="43" t="s">
        <v>758</v>
      </c>
      <c r="AD177" s="110" t="s">
        <v>74</v>
      </c>
      <c r="AE177" s="111" t="s">
        <v>59</v>
      </c>
      <c r="AF177" s="44"/>
      <c r="AG177" s="37"/>
      <c r="AH177" s="37"/>
      <c r="AI177" s="37"/>
      <c r="AJ177" s="37"/>
      <c r="AK177" s="37"/>
      <c r="AL177" s="25"/>
      <c r="AM177" s="37">
        <f t="shared" si="14"/>
        <v>160</v>
      </c>
      <c r="AN177" s="37">
        <v>160</v>
      </c>
      <c r="AO177" s="37"/>
      <c r="AP177" s="136"/>
      <c r="AQ177" s="134">
        <f t="shared" si="13"/>
        <v>160</v>
      </c>
    </row>
    <row r="178" s="6" customFormat="1" ht="124" hidden="1" customHeight="1" spans="1:43">
      <c r="A178" s="37">
        <v>171</v>
      </c>
      <c r="B178" s="37" t="s">
        <v>42</v>
      </c>
      <c r="C178" s="37" t="s">
        <v>67</v>
      </c>
      <c r="D178" s="45" t="s">
        <v>68</v>
      </c>
      <c r="E178" s="37" t="s">
        <v>961</v>
      </c>
      <c r="F178" s="37" t="s">
        <v>180</v>
      </c>
      <c r="G178" s="45" t="s">
        <v>962</v>
      </c>
      <c r="H178" s="37" t="s">
        <v>48</v>
      </c>
      <c r="I178" s="60" t="s">
        <v>963</v>
      </c>
      <c r="J178" s="37">
        <v>100</v>
      </c>
      <c r="K178" s="37">
        <v>100</v>
      </c>
      <c r="L178" s="37"/>
      <c r="M178" s="43"/>
      <c r="N178" s="60" t="s">
        <v>964</v>
      </c>
      <c r="O178" s="37" t="s">
        <v>860</v>
      </c>
      <c r="P178" s="63">
        <v>2156</v>
      </c>
      <c r="Q178" s="37" t="s">
        <v>53</v>
      </c>
      <c r="R178" s="37" t="s">
        <v>53</v>
      </c>
      <c r="S178" s="37" t="s">
        <v>53</v>
      </c>
      <c r="T178" s="37" t="s">
        <v>74</v>
      </c>
      <c r="U178" s="37" t="s">
        <v>185</v>
      </c>
      <c r="V178" s="37" t="s">
        <v>186</v>
      </c>
      <c r="W178" s="81" t="s">
        <v>187</v>
      </c>
      <c r="X178" s="37" t="s">
        <v>52</v>
      </c>
      <c r="Y178" s="108">
        <v>45778</v>
      </c>
      <c r="Z178" s="109">
        <v>45992</v>
      </c>
      <c r="AA178" s="37"/>
      <c r="AB178" s="102"/>
      <c r="AC178" s="43" t="s">
        <v>758</v>
      </c>
      <c r="AD178" s="110" t="s">
        <v>74</v>
      </c>
      <c r="AE178" s="111" t="s">
        <v>59</v>
      </c>
      <c r="AF178" s="44"/>
      <c r="AG178" s="37"/>
      <c r="AH178" s="37"/>
      <c r="AI178" s="37"/>
      <c r="AJ178" s="37"/>
      <c r="AK178" s="37"/>
      <c r="AL178" s="25"/>
      <c r="AM178" s="37">
        <f t="shared" si="14"/>
        <v>50</v>
      </c>
      <c r="AN178" s="37">
        <v>50</v>
      </c>
      <c r="AO178" s="37"/>
      <c r="AP178" s="136"/>
      <c r="AQ178" s="134">
        <f t="shared" si="13"/>
        <v>50</v>
      </c>
    </row>
    <row r="179" s="6" customFormat="1" ht="88" hidden="1" customHeight="1" spans="1:43">
      <c r="A179" s="37">
        <v>172</v>
      </c>
      <c r="B179" s="37" t="s">
        <v>42</v>
      </c>
      <c r="C179" s="37" t="s">
        <v>67</v>
      </c>
      <c r="D179" s="45" t="s">
        <v>68</v>
      </c>
      <c r="E179" s="37" t="s">
        <v>965</v>
      </c>
      <c r="F179" s="37" t="s">
        <v>180</v>
      </c>
      <c r="G179" s="45" t="s">
        <v>189</v>
      </c>
      <c r="H179" s="37" t="s">
        <v>48</v>
      </c>
      <c r="I179" s="60" t="s">
        <v>966</v>
      </c>
      <c r="J179" s="37">
        <v>258</v>
      </c>
      <c r="K179" s="37">
        <v>258</v>
      </c>
      <c r="L179" s="37"/>
      <c r="M179" s="43"/>
      <c r="N179" s="60" t="s">
        <v>967</v>
      </c>
      <c r="O179" s="37" t="s">
        <v>860</v>
      </c>
      <c r="P179" s="63">
        <v>503</v>
      </c>
      <c r="Q179" s="37" t="s">
        <v>53</v>
      </c>
      <c r="R179" s="37" t="s">
        <v>53</v>
      </c>
      <c r="S179" s="37" t="s">
        <v>53</v>
      </c>
      <c r="T179" s="37" t="s">
        <v>74</v>
      </c>
      <c r="U179" s="37" t="s">
        <v>185</v>
      </c>
      <c r="V179" s="37" t="s">
        <v>186</v>
      </c>
      <c r="W179" s="81" t="s">
        <v>187</v>
      </c>
      <c r="X179" s="37" t="s">
        <v>52</v>
      </c>
      <c r="Y179" s="108">
        <v>45809</v>
      </c>
      <c r="Z179" s="109">
        <v>45992</v>
      </c>
      <c r="AA179" s="37"/>
      <c r="AB179" s="102"/>
      <c r="AC179" s="43" t="s">
        <v>758</v>
      </c>
      <c r="AD179" s="110" t="s">
        <v>74</v>
      </c>
      <c r="AE179" s="111" t="s">
        <v>59</v>
      </c>
      <c r="AF179" s="44"/>
      <c r="AG179" s="37"/>
      <c r="AH179" s="37"/>
      <c r="AI179" s="37"/>
      <c r="AJ179" s="37"/>
      <c r="AK179" s="37"/>
      <c r="AL179" s="25"/>
      <c r="AM179" s="37">
        <f t="shared" si="14"/>
        <v>110</v>
      </c>
      <c r="AN179" s="37">
        <v>110</v>
      </c>
      <c r="AO179" s="37"/>
      <c r="AP179" s="136"/>
      <c r="AQ179" s="134">
        <f t="shared" si="13"/>
        <v>110</v>
      </c>
    </row>
    <row r="180" s="6" customFormat="1" ht="80" hidden="1" customHeight="1" spans="1:43">
      <c r="A180" s="37">
        <v>173</v>
      </c>
      <c r="B180" s="37" t="s">
        <v>42</v>
      </c>
      <c r="C180" s="37" t="s">
        <v>67</v>
      </c>
      <c r="D180" s="45" t="s">
        <v>68</v>
      </c>
      <c r="E180" s="37" t="s">
        <v>968</v>
      </c>
      <c r="F180" s="37" t="s">
        <v>180</v>
      </c>
      <c r="G180" s="45" t="s">
        <v>189</v>
      </c>
      <c r="H180" s="37" t="s">
        <v>48</v>
      </c>
      <c r="I180" s="60" t="s">
        <v>969</v>
      </c>
      <c r="J180" s="37">
        <v>186</v>
      </c>
      <c r="K180" s="37">
        <v>186</v>
      </c>
      <c r="L180" s="37"/>
      <c r="M180" s="43"/>
      <c r="N180" s="60" t="s">
        <v>970</v>
      </c>
      <c r="O180" s="37" t="s">
        <v>860</v>
      </c>
      <c r="P180" s="63">
        <v>355</v>
      </c>
      <c r="Q180" s="37" t="s">
        <v>53</v>
      </c>
      <c r="R180" s="37" t="s">
        <v>53</v>
      </c>
      <c r="S180" s="37" t="s">
        <v>53</v>
      </c>
      <c r="T180" s="37" t="s">
        <v>74</v>
      </c>
      <c r="U180" s="37" t="s">
        <v>185</v>
      </c>
      <c r="V180" s="37" t="s">
        <v>186</v>
      </c>
      <c r="W180" s="81" t="s">
        <v>187</v>
      </c>
      <c r="X180" s="37" t="s">
        <v>52</v>
      </c>
      <c r="Y180" s="108">
        <v>45809</v>
      </c>
      <c r="Z180" s="109">
        <v>45992</v>
      </c>
      <c r="AA180" s="37"/>
      <c r="AB180" s="102"/>
      <c r="AC180" s="43" t="s">
        <v>758</v>
      </c>
      <c r="AD180" s="110" t="s">
        <v>74</v>
      </c>
      <c r="AE180" s="111" t="s">
        <v>59</v>
      </c>
      <c r="AF180" s="44"/>
      <c r="AG180" s="37"/>
      <c r="AH180" s="37"/>
      <c r="AI180" s="37"/>
      <c r="AJ180" s="37"/>
      <c r="AK180" s="37"/>
      <c r="AL180" s="25"/>
      <c r="AM180" s="37">
        <f t="shared" si="14"/>
        <v>76</v>
      </c>
      <c r="AN180" s="37">
        <v>76</v>
      </c>
      <c r="AO180" s="37"/>
      <c r="AP180" s="136"/>
      <c r="AQ180" s="134">
        <f t="shared" si="13"/>
        <v>76</v>
      </c>
    </row>
    <row r="181" s="6" customFormat="1" ht="120" hidden="1" customHeight="1" spans="1:43">
      <c r="A181" s="37">
        <v>174</v>
      </c>
      <c r="B181" s="37" t="s">
        <v>42</v>
      </c>
      <c r="C181" s="37" t="s">
        <v>67</v>
      </c>
      <c r="D181" s="45" t="s">
        <v>68</v>
      </c>
      <c r="E181" s="37" t="s">
        <v>971</v>
      </c>
      <c r="F181" s="37" t="s">
        <v>180</v>
      </c>
      <c r="G181" s="45" t="s">
        <v>189</v>
      </c>
      <c r="H181" s="37" t="s">
        <v>48</v>
      </c>
      <c r="I181" s="60" t="s">
        <v>972</v>
      </c>
      <c r="J181" s="37">
        <v>159</v>
      </c>
      <c r="K181" s="37">
        <v>159</v>
      </c>
      <c r="L181" s="37"/>
      <c r="M181" s="43"/>
      <c r="N181" s="60" t="s">
        <v>973</v>
      </c>
      <c r="O181" s="37" t="s">
        <v>860</v>
      </c>
      <c r="P181" s="63">
        <v>1063</v>
      </c>
      <c r="Q181" s="37" t="s">
        <v>53</v>
      </c>
      <c r="R181" s="37" t="s">
        <v>53</v>
      </c>
      <c r="S181" s="37" t="s">
        <v>53</v>
      </c>
      <c r="T181" s="37" t="s">
        <v>74</v>
      </c>
      <c r="U181" s="37" t="s">
        <v>185</v>
      </c>
      <c r="V181" s="37" t="s">
        <v>186</v>
      </c>
      <c r="W181" s="81">
        <v>13887157069</v>
      </c>
      <c r="X181" s="37" t="s">
        <v>52</v>
      </c>
      <c r="Y181" s="108">
        <v>45809</v>
      </c>
      <c r="Z181" s="109">
        <v>45992</v>
      </c>
      <c r="AA181" s="37"/>
      <c r="AB181" s="102"/>
      <c r="AC181" s="43" t="s">
        <v>758</v>
      </c>
      <c r="AD181" s="110" t="s">
        <v>74</v>
      </c>
      <c r="AE181" s="111" t="s">
        <v>59</v>
      </c>
      <c r="AF181" s="44"/>
      <c r="AG181" s="37"/>
      <c r="AH181" s="37"/>
      <c r="AI181" s="37"/>
      <c r="AJ181" s="37"/>
      <c r="AK181" s="37"/>
      <c r="AL181" s="25"/>
      <c r="AM181" s="37">
        <f t="shared" si="14"/>
        <v>65</v>
      </c>
      <c r="AN181" s="37">
        <v>65</v>
      </c>
      <c r="AO181" s="37"/>
      <c r="AP181" s="136"/>
      <c r="AQ181" s="134">
        <f t="shared" si="13"/>
        <v>65</v>
      </c>
    </row>
    <row r="182" s="6" customFormat="1" ht="100" hidden="1" customHeight="1" spans="1:43">
      <c r="A182" s="37">
        <v>175</v>
      </c>
      <c r="B182" s="37" t="s">
        <v>42</v>
      </c>
      <c r="C182" s="37" t="s">
        <v>67</v>
      </c>
      <c r="D182" s="45" t="s">
        <v>68</v>
      </c>
      <c r="E182" s="37" t="s">
        <v>974</v>
      </c>
      <c r="F182" s="37" t="s">
        <v>180</v>
      </c>
      <c r="G182" s="45" t="s">
        <v>189</v>
      </c>
      <c r="H182" s="37" t="s">
        <v>48</v>
      </c>
      <c r="I182" s="60" t="s">
        <v>975</v>
      </c>
      <c r="J182" s="37">
        <v>65.45</v>
      </c>
      <c r="K182" s="37">
        <v>65.45</v>
      </c>
      <c r="L182" s="37"/>
      <c r="M182" s="43"/>
      <c r="N182" s="60" t="s">
        <v>976</v>
      </c>
      <c r="O182" s="37" t="s">
        <v>860</v>
      </c>
      <c r="P182" s="63">
        <v>935</v>
      </c>
      <c r="Q182" s="37" t="s">
        <v>53</v>
      </c>
      <c r="R182" s="37" t="s">
        <v>53</v>
      </c>
      <c r="S182" s="37" t="s">
        <v>53</v>
      </c>
      <c r="T182" s="37" t="s">
        <v>74</v>
      </c>
      <c r="U182" s="37" t="s">
        <v>185</v>
      </c>
      <c r="V182" s="37" t="s">
        <v>186</v>
      </c>
      <c r="W182" s="81">
        <v>13887157069</v>
      </c>
      <c r="X182" s="37" t="s">
        <v>52</v>
      </c>
      <c r="Y182" s="108">
        <v>45809</v>
      </c>
      <c r="Z182" s="109">
        <v>45992</v>
      </c>
      <c r="AA182" s="37"/>
      <c r="AB182" s="102"/>
      <c r="AC182" s="43" t="s">
        <v>758</v>
      </c>
      <c r="AD182" s="110" t="s">
        <v>74</v>
      </c>
      <c r="AE182" s="111" t="s">
        <v>59</v>
      </c>
      <c r="AF182" s="44"/>
      <c r="AG182" s="37"/>
      <c r="AH182" s="37"/>
      <c r="AI182" s="37"/>
      <c r="AJ182" s="37"/>
      <c r="AK182" s="37"/>
      <c r="AL182" s="25"/>
      <c r="AM182" s="37">
        <f t="shared" si="14"/>
        <v>65.45</v>
      </c>
      <c r="AN182" s="37">
        <v>65.45</v>
      </c>
      <c r="AO182" s="37"/>
      <c r="AP182" s="136"/>
      <c r="AQ182" s="134">
        <f t="shared" si="13"/>
        <v>65.45</v>
      </c>
    </row>
    <row r="183" s="6" customFormat="1" ht="106" hidden="1" customHeight="1" spans="1:43">
      <c r="A183" s="37">
        <v>176</v>
      </c>
      <c r="B183" s="37" t="s">
        <v>42</v>
      </c>
      <c r="C183" s="37" t="s">
        <v>67</v>
      </c>
      <c r="D183" s="45" t="s">
        <v>68</v>
      </c>
      <c r="E183" s="37" t="s">
        <v>977</v>
      </c>
      <c r="F183" s="37" t="s">
        <v>180</v>
      </c>
      <c r="G183" s="45" t="s">
        <v>978</v>
      </c>
      <c r="H183" s="37" t="s">
        <v>48</v>
      </c>
      <c r="I183" s="60" t="s">
        <v>979</v>
      </c>
      <c r="J183" s="37">
        <v>800</v>
      </c>
      <c r="K183" s="37">
        <v>800</v>
      </c>
      <c r="L183" s="37"/>
      <c r="M183" s="43"/>
      <c r="N183" s="60" t="s">
        <v>980</v>
      </c>
      <c r="O183" s="37" t="s">
        <v>860</v>
      </c>
      <c r="P183" s="63">
        <v>6542</v>
      </c>
      <c r="Q183" s="37" t="s">
        <v>53</v>
      </c>
      <c r="R183" s="37" t="s">
        <v>53</v>
      </c>
      <c r="S183" s="37" t="s">
        <v>53</v>
      </c>
      <c r="T183" s="37" t="s">
        <v>74</v>
      </c>
      <c r="U183" s="37" t="s">
        <v>185</v>
      </c>
      <c r="V183" s="37" t="s">
        <v>186</v>
      </c>
      <c r="W183" s="81">
        <v>13887157069</v>
      </c>
      <c r="X183" s="37" t="s">
        <v>52</v>
      </c>
      <c r="Y183" s="108">
        <v>45809</v>
      </c>
      <c r="Z183" s="109">
        <v>45992</v>
      </c>
      <c r="AA183" s="37"/>
      <c r="AB183" s="102"/>
      <c r="AC183" s="43" t="s">
        <v>758</v>
      </c>
      <c r="AD183" s="110" t="s">
        <v>74</v>
      </c>
      <c r="AE183" s="111" t="s">
        <v>59</v>
      </c>
      <c r="AF183" s="44"/>
      <c r="AG183" s="37"/>
      <c r="AH183" s="37"/>
      <c r="AI183" s="37"/>
      <c r="AJ183" s="37"/>
      <c r="AK183" s="37"/>
      <c r="AL183" s="25"/>
      <c r="AM183" s="37">
        <f t="shared" si="14"/>
        <v>300</v>
      </c>
      <c r="AN183" s="37">
        <v>300</v>
      </c>
      <c r="AO183" s="37"/>
      <c r="AP183" s="136"/>
      <c r="AQ183" s="134">
        <f t="shared" si="13"/>
        <v>300</v>
      </c>
    </row>
    <row r="184" s="6" customFormat="1" ht="71" hidden="1" customHeight="1" spans="1:43">
      <c r="A184" s="37">
        <v>177</v>
      </c>
      <c r="B184" s="37" t="s">
        <v>42</v>
      </c>
      <c r="C184" s="37" t="s">
        <v>67</v>
      </c>
      <c r="D184" s="45" t="s">
        <v>68</v>
      </c>
      <c r="E184" s="37" t="s">
        <v>981</v>
      </c>
      <c r="F184" s="37" t="s">
        <v>180</v>
      </c>
      <c r="G184" s="45" t="s">
        <v>982</v>
      </c>
      <c r="H184" s="37" t="s">
        <v>48</v>
      </c>
      <c r="I184" s="60" t="s">
        <v>983</v>
      </c>
      <c r="J184" s="37">
        <v>84</v>
      </c>
      <c r="K184" s="37">
        <v>84</v>
      </c>
      <c r="L184" s="37"/>
      <c r="M184" s="43"/>
      <c r="N184" s="60" t="s">
        <v>984</v>
      </c>
      <c r="O184" s="37" t="s">
        <v>985</v>
      </c>
      <c r="P184" s="63">
        <v>3029</v>
      </c>
      <c r="Q184" s="37" t="s">
        <v>53</v>
      </c>
      <c r="R184" s="37" t="s">
        <v>53</v>
      </c>
      <c r="S184" s="37" t="s">
        <v>53</v>
      </c>
      <c r="T184" s="37" t="s">
        <v>74</v>
      </c>
      <c r="U184" s="37" t="s">
        <v>185</v>
      </c>
      <c r="V184" s="37" t="s">
        <v>186</v>
      </c>
      <c r="W184" s="81">
        <v>13887157069</v>
      </c>
      <c r="X184" s="37" t="s">
        <v>52</v>
      </c>
      <c r="Y184" s="108">
        <v>45809</v>
      </c>
      <c r="Z184" s="109">
        <v>45992</v>
      </c>
      <c r="AA184" s="37"/>
      <c r="AB184" s="102"/>
      <c r="AC184" s="43" t="s">
        <v>758</v>
      </c>
      <c r="AD184" s="110" t="s">
        <v>74</v>
      </c>
      <c r="AE184" s="111" t="s">
        <v>59</v>
      </c>
      <c r="AF184" s="44"/>
      <c r="AG184" s="37"/>
      <c r="AH184" s="37"/>
      <c r="AI184" s="37"/>
      <c r="AJ184" s="37"/>
      <c r="AK184" s="37"/>
      <c r="AL184" s="25"/>
      <c r="AM184" s="37">
        <f t="shared" si="14"/>
        <v>84</v>
      </c>
      <c r="AN184" s="37">
        <v>84</v>
      </c>
      <c r="AO184" s="37"/>
      <c r="AP184" s="136"/>
      <c r="AQ184" s="134">
        <f t="shared" si="13"/>
        <v>84</v>
      </c>
    </row>
    <row r="185" s="6" customFormat="1" ht="86" hidden="1" customHeight="1" spans="1:43">
      <c r="A185" s="37">
        <v>178</v>
      </c>
      <c r="B185" s="37" t="s">
        <v>42</v>
      </c>
      <c r="C185" s="37" t="s">
        <v>67</v>
      </c>
      <c r="D185" s="45" t="s">
        <v>68</v>
      </c>
      <c r="E185" s="37" t="s">
        <v>986</v>
      </c>
      <c r="F185" s="37" t="s">
        <v>180</v>
      </c>
      <c r="G185" s="45" t="s">
        <v>359</v>
      </c>
      <c r="H185" s="37" t="s">
        <v>48</v>
      </c>
      <c r="I185" s="60" t="s">
        <v>987</v>
      </c>
      <c r="J185" s="37">
        <v>135</v>
      </c>
      <c r="K185" s="37">
        <v>135</v>
      </c>
      <c r="L185" s="37"/>
      <c r="M185" s="43"/>
      <c r="N185" s="60" t="s">
        <v>988</v>
      </c>
      <c r="O185" s="37" t="s">
        <v>860</v>
      </c>
      <c r="P185" s="63">
        <v>326</v>
      </c>
      <c r="Q185" s="37" t="s">
        <v>53</v>
      </c>
      <c r="R185" s="37" t="s">
        <v>53</v>
      </c>
      <c r="S185" s="37" t="s">
        <v>53</v>
      </c>
      <c r="T185" s="37" t="s">
        <v>74</v>
      </c>
      <c r="U185" s="37" t="s">
        <v>185</v>
      </c>
      <c r="V185" s="37" t="s">
        <v>186</v>
      </c>
      <c r="W185" s="81">
        <v>13887157069</v>
      </c>
      <c r="X185" s="37" t="s">
        <v>52</v>
      </c>
      <c r="Y185" s="108">
        <v>45809</v>
      </c>
      <c r="Z185" s="109">
        <v>45992</v>
      </c>
      <c r="AA185" s="37"/>
      <c r="AB185" s="102"/>
      <c r="AC185" s="43" t="s">
        <v>758</v>
      </c>
      <c r="AD185" s="110" t="s">
        <v>74</v>
      </c>
      <c r="AE185" s="111" t="s">
        <v>59</v>
      </c>
      <c r="AF185" s="44"/>
      <c r="AG185" s="37"/>
      <c r="AH185" s="37"/>
      <c r="AI185" s="37"/>
      <c r="AJ185" s="37"/>
      <c r="AK185" s="37"/>
      <c r="AL185" s="25"/>
      <c r="AM185" s="37">
        <f t="shared" si="14"/>
        <v>65</v>
      </c>
      <c r="AN185" s="37">
        <v>65</v>
      </c>
      <c r="AO185" s="37"/>
      <c r="AP185" s="136"/>
      <c r="AQ185" s="134">
        <f t="shared" si="13"/>
        <v>65</v>
      </c>
    </row>
    <row r="186" s="6" customFormat="1" ht="136" hidden="1" customHeight="1" spans="1:43">
      <c r="A186" s="37">
        <v>179</v>
      </c>
      <c r="B186" s="37" t="s">
        <v>42</v>
      </c>
      <c r="C186" s="37" t="s">
        <v>67</v>
      </c>
      <c r="D186" s="45" t="s">
        <v>68</v>
      </c>
      <c r="E186" s="37" t="s">
        <v>989</v>
      </c>
      <c r="F186" s="37" t="s">
        <v>180</v>
      </c>
      <c r="G186" s="45" t="s">
        <v>959</v>
      </c>
      <c r="H186" s="37" t="s">
        <v>48</v>
      </c>
      <c r="I186" s="60" t="s">
        <v>990</v>
      </c>
      <c r="J186" s="37">
        <v>54</v>
      </c>
      <c r="K186" s="37">
        <v>54</v>
      </c>
      <c r="L186" s="37"/>
      <c r="M186" s="43"/>
      <c r="N186" s="60" t="s">
        <v>991</v>
      </c>
      <c r="O186" s="37" t="s">
        <v>860</v>
      </c>
      <c r="P186" s="63">
        <v>186</v>
      </c>
      <c r="Q186" s="37" t="s">
        <v>53</v>
      </c>
      <c r="R186" s="37" t="s">
        <v>53</v>
      </c>
      <c r="S186" s="37" t="s">
        <v>53</v>
      </c>
      <c r="T186" s="37" t="s">
        <v>74</v>
      </c>
      <c r="U186" s="37" t="s">
        <v>185</v>
      </c>
      <c r="V186" s="37" t="s">
        <v>186</v>
      </c>
      <c r="W186" s="81">
        <v>13887157069</v>
      </c>
      <c r="X186" s="37" t="s">
        <v>52</v>
      </c>
      <c r="Y186" s="108">
        <v>45809</v>
      </c>
      <c r="Z186" s="109">
        <v>45992</v>
      </c>
      <c r="AA186" s="37"/>
      <c r="AB186" s="102"/>
      <c r="AC186" s="43" t="s">
        <v>758</v>
      </c>
      <c r="AD186" s="110" t="s">
        <v>74</v>
      </c>
      <c r="AE186" s="111" t="s">
        <v>59</v>
      </c>
      <c r="AF186" s="44"/>
      <c r="AG186" s="37"/>
      <c r="AH186" s="37"/>
      <c r="AI186" s="37"/>
      <c r="AJ186" s="37"/>
      <c r="AK186" s="37"/>
      <c r="AL186" s="25"/>
      <c r="AM186" s="37">
        <f t="shared" si="14"/>
        <v>54</v>
      </c>
      <c r="AN186" s="37">
        <v>54</v>
      </c>
      <c r="AO186" s="37"/>
      <c r="AP186" s="136"/>
      <c r="AQ186" s="134">
        <f t="shared" si="13"/>
        <v>54</v>
      </c>
    </row>
    <row r="187" s="6" customFormat="1" ht="159" hidden="1" customHeight="1" spans="1:43">
      <c r="A187" s="37">
        <v>180</v>
      </c>
      <c r="B187" s="37" t="s">
        <v>42</v>
      </c>
      <c r="C187" s="37" t="s">
        <v>67</v>
      </c>
      <c r="D187" s="45" t="s">
        <v>68</v>
      </c>
      <c r="E187" s="37" t="s">
        <v>992</v>
      </c>
      <c r="F187" s="37" t="s">
        <v>223</v>
      </c>
      <c r="G187" s="45" t="s">
        <v>446</v>
      </c>
      <c r="H187" s="37" t="s">
        <v>48</v>
      </c>
      <c r="I187" s="62" t="s">
        <v>993</v>
      </c>
      <c r="J187" s="37">
        <v>316</v>
      </c>
      <c r="K187" s="37">
        <v>316</v>
      </c>
      <c r="L187" s="37"/>
      <c r="M187" s="43"/>
      <c r="N187" s="62" t="s">
        <v>994</v>
      </c>
      <c r="O187" s="37" t="s">
        <v>995</v>
      </c>
      <c r="P187" s="63">
        <v>3618</v>
      </c>
      <c r="Q187" s="37" t="s">
        <v>53</v>
      </c>
      <c r="R187" s="37" t="s">
        <v>52</v>
      </c>
      <c r="S187" s="37" t="s">
        <v>53</v>
      </c>
      <c r="T187" s="37" t="s">
        <v>74</v>
      </c>
      <c r="U187" s="37" t="s">
        <v>227</v>
      </c>
      <c r="V187" s="37" t="s">
        <v>228</v>
      </c>
      <c r="W187" s="81" t="s">
        <v>229</v>
      </c>
      <c r="X187" s="37" t="s">
        <v>52</v>
      </c>
      <c r="Y187" s="108">
        <v>45809</v>
      </c>
      <c r="Z187" s="109">
        <v>45992</v>
      </c>
      <c r="AA187" s="37"/>
      <c r="AB187" s="102"/>
      <c r="AC187" s="43" t="s">
        <v>758</v>
      </c>
      <c r="AD187" s="110" t="s">
        <v>74</v>
      </c>
      <c r="AE187" s="111" t="s">
        <v>59</v>
      </c>
      <c r="AF187" s="44"/>
      <c r="AG187" s="37"/>
      <c r="AH187" s="37"/>
      <c r="AI187" s="37"/>
      <c r="AJ187" s="37"/>
      <c r="AK187" s="37"/>
      <c r="AL187" s="25"/>
      <c r="AM187" s="37">
        <f t="shared" si="14"/>
        <v>116</v>
      </c>
      <c r="AN187" s="37">
        <v>116</v>
      </c>
      <c r="AO187" s="37"/>
      <c r="AP187" s="136"/>
      <c r="AQ187" s="134">
        <f t="shared" si="13"/>
        <v>116</v>
      </c>
    </row>
    <row r="188" s="6" customFormat="1" ht="127.5" hidden="1" spans="1:43">
      <c r="A188" s="37">
        <v>181</v>
      </c>
      <c r="B188" s="37" t="s">
        <v>42</v>
      </c>
      <c r="C188" s="37" t="s">
        <v>67</v>
      </c>
      <c r="D188" s="45" t="s">
        <v>68</v>
      </c>
      <c r="E188" s="37" t="s">
        <v>996</v>
      </c>
      <c r="F188" s="37" t="s">
        <v>136</v>
      </c>
      <c r="G188" s="45" t="s">
        <v>997</v>
      </c>
      <c r="H188" s="37" t="s">
        <v>48</v>
      </c>
      <c r="I188" s="60" t="s">
        <v>998</v>
      </c>
      <c r="J188" s="37">
        <v>216</v>
      </c>
      <c r="K188" s="37">
        <v>216</v>
      </c>
      <c r="L188" s="37"/>
      <c r="M188" s="43"/>
      <c r="N188" s="60" t="s">
        <v>999</v>
      </c>
      <c r="O188" s="37" t="s">
        <v>1000</v>
      </c>
      <c r="P188" s="63">
        <v>792</v>
      </c>
      <c r="Q188" s="37" t="s">
        <v>53</v>
      </c>
      <c r="R188" s="37" t="s">
        <v>53</v>
      </c>
      <c r="S188" s="37" t="s">
        <v>53</v>
      </c>
      <c r="T188" s="37" t="s">
        <v>74</v>
      </c>
      <c r="U188" s="37" t="s">
        <v>1001</v>
      </c>
      <c r="V188" s="37" t="s">
        <v>1002</v>
      </c>
      <c r="W188" s="81">
        <v>15924765188</v>
      </c>
      <c r="X188" s="37" t="s">
        <v>52</v>
      </c>
      <c r="Y188" s="108">
        <v>45717</v>
      </c>
      <c r="Z188" s="109">
        <v>46022</v>
      </c>
      <c r="AA188" s="37"/>
      <c r="AB188" s="102"/>
      <c r="AC188" s="43" t="s">
        <v>758</v>
      </c>
      <c r="AD188" s="110" t="s">
        <v>74</v>
      </c>
      <c r="AE188" s="111" t="s">
        <v>59</v>
      </c>
      <c r="AF188" s="44"/>
      <c r="AG188" s="37"/>
      <c r="AH188" s="37"/>
      <c r="AI188" s="37"/>
      <c r="AJ188" s="37"/>
      <c r="AK188" s="37"/>
      <c r="AL188" s="25"/>
      <c r="AM188" s="37">
        <f t="shared" si="14"/>
        <v>100</v>
      </c>
      <c r="AN188" s="37">
        <v>100</v>
      </c>
      <c r="AO188" s="37"/>
      <c r="AP188" s="136"/>
      <c r="AQ188" s="134">
        <f t="shared" si="13"/>
        <v>100</v>
      </c>
    </row>
    <row r="189" s="6" customFormat="1" ht="139" hidden="1" customHeight="1" spans="1:43">
      <c r="A189" s="37">
        <v>182</v>
      </c>
      <c r="B189" s="37" t="s">
        <v>42</v>
      </c>
      <c r="C189" s="37" t="s">
        <v>67</v>
      </c>
      <c r="D189" s="45" t="s">
        <v>68</v>
      </c>
      <c r="E189" s="37" t="s">
        <v>1003</v>
      </c>
      <c r="F189" s="37" t="s">
        <v>498</v>
      </c>
      <c r="G189" s="45" t="s">
        <v>1004</v>
      </c>
      <c r="H189" s="37" t="s">
        <v>48</v>
      </c>
      <c r="I189" s="60" t="s">
        <v>1005</v>
      </c>
      <c r="J189" s="37">
        <v>200</v>
      </c>
      <c r="K189" s="37">
        <v>200</v>
      </c>
      <c r="L189" s="37"/>
      <c r="M189" s="43"/>
      <c r="N189" s="62" t="s">
        <v>1006</v>
      </c>
      <c r="O189" s="37" t="s">
        <v>129</v>
      </c>
      <c r="P189" s="63">
        <v>789</v>
      </c>
      <c r="Q189" s="37" t="s">
        <v>53</v>
      </c>
      <c r="R189" s="37" t="s">
        <v>53</v>
      </c>
      <c r="S189" s="37" t="s">
        <v>53</v>
      </c>
      <c r="T189" s="37" t="s">
        <v>74</v>
      </c>
      <c r="U189" s="37" t="s">
        <v>503</v>
      </c>
      <c r="V189" s="37" t="s">
        <v>504</v>
      </c>
      <c r="W189" s="81" t="s">
        <v>505</v>
      </c>
      <c r="X189" s="37" t="s">
        <v>52</v>
      </c>
      <c r="Y189" s="108">
        <v>45717</v>
      </c>
      <c r="Z189" s="109">
        <v>45992</v>
      </c>
      <c r="AA189" s="37" t="s">
        <v>893</v>
      </c>
      <c r="AB189" s="102"/>
      <c r="AC189" s="43" t="s">
        <v>758</v>
      </c>
      <c r="AD189" s="110" t="s">
        <v>74</v>
      </c>
      <c r="AE189" s="111" t="s">
        <v>59</v>
      </c>
      <c r="AF189" s="44"/>
      <c r="AG189" s="37"/>
      <c r="AH189" s="37"/>
      <c r="AI189" s="37"/>
      <c r="AJ189" s="37"/>
      <c r="AK189" s="37"/>
      <c r="AL189" s="25"/>
      <c r="AM189" s="37">
        <f t="shared" si="14"/>
        <v>90</v>
      </c>
      <c r="AN189" s="37">
        <v>90</v>
      </c>
      <c r="AO189" s="37"/>
      <c r="AP189" s="136"/>
      <c r="AQ189" s="134">
        <f t="shared" si="13"/>
        <v>90</v>
      </c>
    </row>
    <row r="190" s="6" customFormat="1" ht="112" hidden="1" customHeight="1" spans="1:43">
      <c r="A190" s="37">
        <v>183</v>
      </c>
      <c r="B190" s="37" t="s">
        <v>42</v>
      </c>
      <c r="C190" s="37" t="s">
        <v>67</v>
      </c>
      <c r="D190" s="45" t="s">
        <v>68</v>
      </c>
      <c r="E190" s="37" t="s">
        <v>1007</v>
      </c>
      <c r="F190" s="37" t="s">
        <v>498</v>
      </c>
      <c r="G190" s="45" t="s">
        <v>1008</v>
      </c>
      <c r="H190" s="37" t="s">
        <v>48</v>
      </c>
      <c r="I190" s="60" t="s">
        <v>1009</v>
      </c>
      <c r="J190" s="37">
        <v>280</v>
      </c>
      <c r="K190" s="37">
        <v>280</v>
      </c>
      <c r="L190" s="37"/>
      <c r="M190" s="43"/>
      <c r="N190" s="62" t="s">
        <v>1010</v>
      </c>
      <c r="O190" s="37" t="s">
        <v>344</v>
      </c>
      <c r="P190" s="63">
        <v>920</v>
      </c>
      <c r="Q190" s="37" t="s">
        <v>53</v>
      </c>
      <c r="R190" s="37" t="s">
        <v>53</v>
      </c>
      <c r="S190" s="37" t="s">
        <v>53</v>
      </c>
      <c r="T190" s="37" t="s">
        <v>74</v>
      </c>
      <c r="U190" s="37" t="s">
        <v>503</v>
      </c>
      <c r="V190" s="37" t="s">
        <v>504</v>
      </c>
      <c r="W190" s="81" t="s">
        <v>505</v>
      </c>
      <c r="X190" s="37" t="s">
        <v>52</v>
      </c>
      <c r="Y190" s="108">
        <v>45839</v>
      </c>
      <c r="Z190" s="109">
        <v>45992</v>
      </c>
      <c r="AA190" s="37"/>
      <c r="AB190" s="102"/>
      <c r="AC190" s="43" t="s">
        <v>758</v>
      </c>
      <c r="AD190" s="110" t="s">
        <v>74</v>
      </c>
      <c r="AE190" s="111" t="s">
        <v>59</v>
      </c>
      <c r="AF190" s="44"/>
      <c r="AG190" s="37"/>
      <c r="AH190" s="37"/>
      <c r="AI190" s="37"/>
      <c r="AJ190" s="37"/>
      <c r="AK190" s="37"/>
      <c r="AL190" s="25"/>
      <c r="AM190" s="37">
        <f t="shared" si="14"/>
        <v>110</v>
      </c>
      <c r="AN190" s="37">
        <v>110</v>
      </c>
      <c r="AO190" s="37"/>
      <c r="AP190" s="136"/>
      <c r="AQ190" s="134">
        <f t="shared" si="13"/>
        <v>110</v>
      </c>
    </row>
    <row r="191" s="6" customFormat="1" ht="133" hidden="1" customHeight="1" spans="1:43">
      <c r="A191" s="37">
        <v>184</v>
      </c>
      <c r="B191" s="37" t="s">
        <v>42</v>
      </c>
      <c r="C191" s="37" t="s">
        <v>67</v>
      </c>
      <c r="D191" s="45" t="s">
        <v>68</v>
      </c>
      <c r="E191" s="37" t="s">
        <v>1011</v>
      </c>
      <c r="F191" s="37" t="s">
        <v>498</v>
      </c>
      <c r="G191" s="45" t="s">
        <v>1012</v>
      </c>
      <c r="H191" s="37" t="s">
        <v>370</v>
      </c>
      <c r="I191" s="60" t="s">
        <v>1013</v>
      </c>
      <c r="J191" s="37">
        <v>96</v>
      </c>
      <c r="K191" s="37">
        <v>96</v>
      </c>
      <c r="L191" s="37"/>
      <c r="M191" s="43"/>
      <c r="N191" s="62" t="s">
        <v>1014</v>
      </c>
      <c r="O191" s="37" t="s">
        <v>1015</v>
      </c>
      <c r="P191" s="63">
        <v>10000</v>
      </c>
      <c r="Q191" s="37" t="s">
        <v>53</v>
      </c>
      <c r="R191" s="37" t="s">
        <v>53</v>
      </c>
      <c r="S191" s="37" t="s">
        <v>53</v>
      </c>
      <c r="T191" s="37" t="s">
        <v>74</v>
      </c>
      <c r="U191" s="37" t="s">
        <v>503</v>
      </c>
      <c r="V191" s="37" t="s">
        <v>504</v>
      </c>
      <c r="W191" s="81" t="s">
        <v>505</v>
      </c>
      <c r="X191" s="37" t="s">
        <v>52</v>
      </c>
      <c r="Y191" s="108">
        <v>45839</v>
      </c>
      <c r="Z191" s="109">
        <v>45992</v>
      </c>
      <c r="AA191" s="37"/>
      <c r="AB191" s="102"/>
      <c r="AC191" s="43" t="s">
        <v>758</v>
      </c>
      <c r="AD191" s="110" t="s">
        <v>74</v>
      </c>
      <c r="AE191" s="111" t="s">
        <v>59</v>
      </c>
      <c r="AF191" s="44"/>
      <c r="AG191" s="37"/>
      <c r="AH191" s="37"/>
      <c r="AI191" s="37"/>
      <c r="AJ191" s="37"/>
      <c r="AK191" s="37"/>
      <c r="AL191" s="25"/>
      <c r="AM191" s="37">
        <f t="shared" si="14"/>
        <v>50</v>
      </c>
      <c r="AN191" s="37">
        <v>50</v>
      </c>
      <c r="AO191" s="37"/>
      <c r="AP191" s="136"/>
      <c r="AQ191" s="134">
        <f t="shared" si="13"/>
        <v>50</v>
      </c>
    </row>
    <row r="192" s="6" customFormat="1" ht="99" hidden="1" customHeight="1" spans="1:43">
      <c r="A192" s="37">
        <v>185</v>
      </c>
      <c r="B192" s="37" t="s">
        <v>42</v>
      </c>
      <c r="C192" s="37" t="s">
        <v>67</v>
      </c>
      <c r="D192" s="45" t="s">
        <v>68</v>
      </c>
      <c r="E192" s="37" t="s">
        <v>1016</v>
      </c>
      <c r="F192" s="37" t="s">
        <v>294</v>
      </c>
      <c r="G192" s="45" t="s">
        <v>1017</v>
      </c>
      <c r="H192" s="37" t="s">
        <v>48</v>
      </c>
      <c r="I192" s="60" t="s">
        <v>1018</v>
      </c>
      <c r="J192" s="37">
        <v>245</v>
      </c>
      <c r="K192" s="37">
        <v>245</v>
      </c>
      <c r="L192" s="37"/>
      <c r="M192" s="43"/>
      <c r="N192" s="64" t="s">
        <v>1019</v>
      </c>
      <c r="O192" s="37" t="s">
        <v>1015</v>
      </c>
      <c r="P192" s="63">
        <v>283</v>
      </c>
      <c r="Q192" s="37" t="s">
        <v>53</v>
      </c>
      <c r="R192" s="37" t="s">
        <v>53</v>
      </c>
      <c r="S192" s="37" t="s">
        <v>53</v>
      </c>
      <c r="T192" s="37" t="s">
        <v>74</v>
      </c>
      <c r="U192" s="37" t="s">
        <v>299</v>
      </c>
      <c r="V192" s="37" t="s">
        <v>300</v>
      </c>
      <c r="W192" s="81" t="s">
        <v>301</v>
      </c>
      <c r="X192" s="37" t="s">
        <v>52</v>
      </c>
      <c r="Y192" s="108">
        <v>45809</v>
      </c>
      <c r="Z192" s="109">
        <v>45992</v>
      </c>
      <c r="AA192" s="37" t="s">
        <v>1020</v>
      </c>
      <c r="AB192" s="102"/>
      <c r="AC192" s="43" t="s">
        <v>758</v>
      </c>
      <c r="AD192" s="110" t="s">
        <v>74</v>
      </c>
      <c r="AE192" s="111" t="s">
        <v>59</v>
      </c>
      <c r="AF192" s="44"/>
      <c r="AG192" s="37"/>
      <c r="AH192" s="37"/>
      <c r="AI192" s="37"/>
      <c r="AJ192" s="37"/>
      <c r="AK192" s="37"/>
      <c r="AL192" s="25"/>
      <c r="AM192" s="37">
        <f t="shared" si="14"/>
        <v>120</v>
      </c>
      <c r="AN192" s="37">
        <v>120</v>
      </c>
      <c r="AO192" s="37"/>
      <c r="AP192" s="136"/>
      <c r="AQ192" s="134">
        <f t="shared" si="13"/>
        <v>120</v>
      </c>
    </row>
    <row r="193" s="6" customFormat="1" ht="150" hidden="1" customHeight="1" spans="1:43">
      <c r="A193" s="37">
        <v>186</v>
      </c>
      <c r="B193" s="37" t="s">
        <v>42</v>
      </c>
      <c r="C193" s="37" t="s">
        <v>67</v>
      </c>
      <c r="D193" s="45" t="s">
        <v>68</v>
      </c>
      <c r="E193" s="37" t="s">
        <v>1021</v>
      </c>
      <c r="F193" s="37" t="s">
        <v>294</v>
      </c>
      <c r="G193" s="45" t="s">
        <v>1022</v>
      </c>
      <c r="H193" s="37" t="s">
        <v>48</v>
      </c>
      <c r="I193" s="60" t="s">
        <v>1023</v>
      </c>
      <c r="J193" s="37">
        <v>166.04</v>
      </c>
      <c r="K193" s="37">
        <v>166.04</v>
      </c>
      <c r="L193" s="37"/>
      <c r="M193" s="43"/>
      <c r="N193" s="60" t="s">
        <v>1024</v>
      </c>
      <c r="O193" s="37" t="s">
        <v>298</v>
      </c>
      <c r="P193" s="63">
        <v>173</v>
      </c>
      <c r="Q193" s="37" t="s">
        <v>53</v>
      </c>
      <c r="R193" s="37" t="s">
        <v>53</v>
      </c>
      <c r="S193" s="37" t="s">
        <v>53</v>
      </c>
      <c r="T193" s="37" t="s">
        <v>74</v>
      </c>
      <c r="U193" s="37" t="s">
        <v>299</v>
      </c>
      <c r="V193" s="37" t="s">
        <v>300</v>
      </c>
      <c r="W193" s="81" t="s">
        <v>301</v>
      </c>
      <c r="X193" s="37" t="s">
        <v>52</v>
      </c>
      <c r="Y193" s="108">
        <v>45689</v>
      </c>
      <c r="Z193" s="109">
        <v>45992</v>
      </c>
      <c r="AA193" s="37"/>
      <c r="AB193" s="102"/>
      <c r="AC193" s="43" t="s">
        <v>758</v>
      </c>
      <c r="AD193" s="110" t="s">
        <v>74</v>
      </c>
      <c r="AE193" s="111" t="s">
        <v>59</v>
      </c>
      <c r="AF193" s="44"/>
      <c r="AG193" s="37"/>
      <c r="AH193" s="37"/>
      <c r="AI193" s="37"/>
      <c r="AJ193" s="37"/>
      <c r="AK193" s="37"/>
      <c r="AL193" s="25"/>
      <c r="AM193" s="37">
        <v>60</v>
      </c>
      <c r="AN193" s="37">
        <v>60</v>
      </c>
      <c r="AO193" s="37"/>
      <c r="AP193" s="136"/>
      <c r="AQ193" s="134">
        <f t="shared" si="13"/>
        <v>60</v>
      </c>
    </row>
    <row r="194" s="6" customFormat="1" ht="160" hidden="1" customHeight="1" spans="1:43">
      <c r="A194" s="37">
        <v>187</v>
      </c>
      <c r="B194" s="37" t="s">
        <v>42</v>
      </c>
      <c r="C194" s="37" t="s">
        <v>67</v>
      </c>
      <c r="D194" s="45" t="s">
        <v>68</v>
      </c>
      <c r="E194" s="37" t="s">
        <v>1025</v>
      </c>
      <c r="F194" s="37" t="s">
        <v>582</v>
      </c>
      <c r="G194" s="45" t="s">
        <v>1026</v>
      </c>
      <c r="H194" s="37" t="s">
        <v>48</v>
      </c>
      <c r="I194" s="60" t="s">
        <v>1027</v>
      </c>
      <c r="J194" s="37">
        <v>791</v>
      </c>
      <c r="K194" s="37">
        <v>791</v>
      </c>
      <c r="L194" s="37"/>
      <c r="M194" s="43"/>
      <c r="N194" s="60" t="s">
        <v>1028</v>
      </c>
      <c r="O194" s="37" t="s">
        <v>1029</v>
      </c>
      <c r="P194" s="63">
        <v>1121</v>
      </c>
      <c r="Q194" s="37" t="s">
        <v>53</v>
      </c>
      <c r="R194" s="37" t="s">
        <v>53</v>
      </c>
      <c r="S194" s="37" t="s">
        <v>53</v>
      </c>
      <c r="T194" s="37" t="s">
        <v>74</v>
      </c>
      <c r="U194" s="37" t="s">
        <v>587</v>
      </c>
      <c r="V194" s="37" t="s">
        <v>588</v>
      </c>
      <c r="W194" s="81">
        <v>13577395188</v>
      </c>
      <c r="X194" s="37" t="s">
        <v>52</v>
      </c>
      <c r="Y194" s="108">
        <v>45778</v>
      </c>
      <c r="Z194" s="109">
        <v>46022</v>
      </c>
      <c r="AA194" s="37"/>
      <c r="AB194" s="102"/>
      <c r="AC194" s="43" t="s">
        <v>758</v>
      </c>
      <c r="AD194" s="110" t="s">
        <v>74</v>
      </c>
      <c r="AE194" s="111" t="s">
        <v>59</v>
      </c>
      <c r="AF194" s="44"/>
      <c r="AG194" s="37"/>
      <c r="AH194" s="37"/>
      <c r="AI194" s="37"/>
      <c r="AJ194" s="37"/>
      <c r="AK194" s="37"/>
      <c r="AL194" s="25"/>
      <c r="AM194" s="37">
        <f t="shared" ref="AM194:AM200" si="15">SUM(AN194:AP194)</f>
        <v>191</v>
      </c>
      <c r="AN194" s="37">
        <v>191</v>
      </c>
      <c r="AO194" s="37"/>
      <c r="AP194" s="136"/>
      <c r="AQ194" s="134">
        <f t="shared" si="13"/>
        <v>191</v>
      </c>
    </row>
    <row r="195" s="6" customFormat="1" ht="128" hidden="1" customHeight="1" spans="1:43">
      <c r="A195" s="37">
        <v>188</v>
      </c>
      <c r="B195" s="37" t="s">
        <v>42</v>
      </c>
      <c r="C195" s="37" t="s">
        <v>67</v>
      </c>
      <c r="D195" s="45" t="s">
        <v>68</v>
      </c>
      <c r="E195" s="37" t="s">
        <v>1030</v>
      </c>
      <c r="F195" s="37" t="s">
        <v>582</v>
      </c>
      <c r="G195" s="45" t="s">
        <v>764</v>
      </c>
      <c r="H195" s="37" t="s">
        <v>48</v>
      </c>
      <c r="I195" s="60" t="s">
        <v>1031</v>
      </c>
      <c r="J195" s="37">
        <v>849</v>
      </c>
      <c r="K195" s="37">
        <v>849</v>
      </c>
      <c r="L195" s="37"/>
      <c r="M195" s="43"/>
      <c r="N195" s="60" t="s">
        <v>1032</v>
      </c>
      <c r="O195" s="37" t="s">
        <v>1029</v>
      </c>
      <c r="P195" s="63">
        <v>1317</v>
      </c>
      <c r="Q195" s="37" t="s">
        <v>53</v>
      </c>
      <c r="R195" s="37" t="s">
        <v>53</v>
      </c>
      <c r="S195" s="37" t="s">
        <v>53</v>
      </c>
      <c r="T195" s="37" t="s">
        <v>74</v>
      </c>
      <c r="U195" s="37" t="s">
        <v>587</v>
      </c>
      <c r="V195" s="37" t="s">
        <v>588</v>
      </c>
      <c r="W195" s="81">
        <v>13577395188</v>
      </c>
      <c r="X195" s="37" t="s">
        <v>52</v>
      </c>
      <c r="Y195" s="108">
        <v>45778</v>
      </c>
      <c r="Z195" s="109">
        <v>46022</v>
      </c>
      <c r="AA195" s="37"/>
      <c r="AB195" s="102"/>
      <c r="AC195" s="43" t="s">
        <v>758</v>
      </c>
      <c r="AD195" s="110" t="s">
        <v>74</v>
      </c>
      <c r="AE195" s="111" t="s">
        <v>59</v>
      </c>
      <c r="AF195" s="44"/>
      <c r="AG195" s="37"/>
      <c r="AH195" s="37"/>
      <c r="AI195" s="37"/>
      <c r="AJ195" s="37"/>
      <c r="AK195" s="37"/>
      <c r="AL195" s="25"/>
      <c r="AM195" s="37">
        <f t="shared" si="15"/>
        <v>200</v>
      </c>
      <c r="AN195" s="37">
        <v>200</v>
      </c>
      <c r="AO195" s="37"/>
      <c r="AP195" s="136"/>
      <c r="AQ195" s="134">
        <f t="shared" si="13"/>
        <v>200</v>
      </c>
    </row>
    <row r="196" s="6" customFormat="1" ht="176" hidden="1" customHeight="1" spans="1:43">
      <c r="A196" s="37">
        <v>189</v>
      </c>
      <c r="B196" s="37" t="s">
        <v>42</v>
      </c>
      <c r="C196" s="37" t="s">
        <v>67</v>
      </c>
      <c r="D196" s="45" t="s">
        <v>68</v>
      </c>
      <c r="E196" s="37" t="s">
        <v>1033</v>
      </c>
      <c r="F196" s="37" t="s">
        <v>582</v>
      </c>
      <c r="G196" s="45" t="s">
        <v>1034</v>
      </c>
      <c r="H196" s="37" t="s">
        <v>48</v>
      </c>
      <c r="I196" s="64" t="s">
        <v>1035</v>
      </c>
      <c r="J196" s="37">
        <v>176.2</v>
      </c>
      <c r="K196" s="37">
        <v>176.2</v>
      </c>
      <c r="L196" s="37"/>
      <c r="M196" s="43"/>
      <c r="N196" s="60" t="s">
        <v>1036</v>
      </c>
      <c r="O196" s="37" t="s">
        <v>1037</v>
      </c>
      <c r="P196" s="63">
        <v>817</v>
      </c>
      <c r="Q196" s="37" t="s">
        <v>53</v>
      </c>
      <c r="R196" s="37" t="s">
        <v>53</v>
      </c>
      <c r="S196" s="37" t="s">
        <v>53</v>
      </c>
      <c r="T196" s="37" t="s">
        <v>74</v>
      </c>
      <c r="U196" s="37" t="s">
        <v>587</v>
      </c>
      <c r="V196" s="37" t="s">
        <v>588</v>
      </c>
      <c r="W196" s="81">
        <v>13577395188</v>
      </c>
      <c r="X196" s="37" t="s">
        <v>52</v>
      </c>
      <c r="Y196" s="108">
        <v>45778</v>
      </c>
      <c r="Z196" s="109">
        <v>46022</v>
      </c>
      <c r="AA196" s="37"/>
      <c r="AB196" s="102"/>
      <c r="AC196" s="43" t="s">
        <v>758</v>
      </c>
      <c r="AD196" s="110" t="s">
        <v>74</v>
      </c>
      <c r="AE196" s="111" t="s">
        <v>59</v>
      </c>
      <c r="AF196" s="44"/>
      <c r="AG196" s="37"/>
      <c r="AH196" s="37"/>
      <c r="AI196" s="37"/>
      <c r="AJ196" s="37"/>
      <c r="AK196" s="37"/>
      <c r="AL196" s="25"/>
      <c r="AM196" s="37">
        <f t="shared" si="15"/>
        <v>80</v>
      </c>
      <c r="AN196" s="37">
        <v>80</v>
      </c>
      <c r="AO196" s="37"/>
      <c r="AP196" s="136"/>
      <c r="AQ196" s="134">
        <f t="shared" si="13"/>
        <v>80</v>
      </c>
    </row>
    <row r="197" s="6" customFormat="1" ht="144" hidden="1" customHeight="1" spans="1:43">
      <c r="A197" s="37">
        <v>190</v>
      </c>
      <c r="B197" s="37" t="s">
        <v>42</v>
      </c>
      <c r="C197" s="37" t="s">
        <v>67</v>
      </c>
      <c r="D197" s="45" t="s">
        <v>68</v>
      </c>
      <c r="E197" s="37" t="s">
        <v>1038</v>
      </c>
      <c r="F197" s="37" t="s">
        <v>582</v>
      </c>
      <c r="G197" s="45" t="s">
        <v>1039</v>
      </c>
      <c r="H197" s="37" t="s">
        <v>48</v>
      </c>
      <c r="I197" s="64" t="s">
        <v>1040</v>
      </c>
      <c r="J197" s="37">
        <v>388.5</v>
      </c>
      <c r="K197" s="37">
        <v>388.5</v>
      </c>
      <c r="L197" s="37"/>
      <c r="M197" s="43"/>
      <c r="N197" s="60" t="s">
        <v>1041</v>
      </c>
      <c r="O197" s="37" t="s">
        <v>1042</v>
      </c>
      <c r="P197" s="63">
        <v>3168</v>
      </c>
      <c r="Q197" s="37" t="s">
        <v>53</v>
      </c>
      <c r="R197" s="37" t="s">
        <v>53</v>
      </c>
      <c r="S197" s="37" t="s">
        <v>53</v>
      </c>
      <c r="T197" s="37" t="s">
        <v>74</v>
      </c>
      <c r="U197" s="37" t="s">
        <v>587</v>
      </c>
      <c r="V197" s="37" t="s">
        <v>588</v>
      </c>
      <c r="W197" s="81">
        <v>13577395188</v>
      </c>
      <c r="X197" s="37" t="s">
        <v>52</v>
      </c>
      <c r="Y197" s="108">
        <v>45778</v>
      </c>
      <c r="Z197" s="109">
        <v>46022</v>
      </c>
      <c r="AA197" s="37"/>
      <c r="AB197" s="102"/>
      <c r="AC197" s="43" t="s">
        <v>758</v>
      </c>
      <c r="AD197" s="110" t="s">
        <v>74</v>
      </c>
      <c r="AE197" s="111" t="s">
        <v>59</v>
      </c>
      <c r="AF197" s="44"/>
      <c r="AG197" s="37"/>
      <c r="AH197" s="37"/>
      <c r="AI197" s="37"/>
      <c r="AJ197" s="37"/>
      <c r="AK197" s="37"/>
      <c r="AL197" s="25"/>
      <c r="AM197" s="37">
        <f t="shared" si="15"/>
        <v>120</v>
      </c>
      <c r="AN197" s="37">
        <v>120</v>
      </c>
      <c r="AO197" s="37"/>
      <c r="AP197" s="136"/>
      <c r="AQ197" s="134">
        <f t="shared" si="13"/>
        <v>120</v>
      </c>
    </row>
    <row r="198" s="6" customFormat="1" ht="134" hidden="1" customHeight="1" spans="1:43">
      <c r="A198" s="37">
        <v>191</v>
      </c>
      <c r="B198" s="37" t="s">
        <v>42</v>
      </c>
      <c r="C198" s="37" t="s">
        <v>67</v>
      </c>
      <c r="D198" s="45" t="s">
        <v>68</v>
      </c>
      <c r="E198" s="37" t="s">
        <v>1043</v>
      </c>
      <c r="F198" s="37" t="s">
        <v>664</v>
      </c>
      <c r="G198" s="45" t="s">
        <v>1044</v>
      </c>
      <c r="H198" s="37" t="s">
        <v>48</v>
      </c>
      <c r="I198" s="60" t="s">
        <v>1045</v>
      </c>
      <c r="J198" s="37">
        <v>100</v>
      </c>
      <c r="K198" s="37">
        <v>100</v>
      </c>
      <c r="L198" s="37"/>
      <c r="M198" s="43"/>
      <c r="N198" s="60" t="s">
        <v>1046</v>
      </c>
      <c r="O198" s="37" t="s">
        <v>1047</v>
      </c>
      <c r="P198" s="63">
        <v>1500</v>
      </c>
      <c r="Q198" s="37" t="s">
        <v>53</v>
      </c>
      <c r="R198" s="37" t="s">
        <v>53</v>
      </c>
      <c r="S198" s="37" t="s">
        <v>53</v>
      </c>
      <c r="T198" s="37" t="s">
        <v>74</v>
      </c>
      <c r="U198" s="37" t="s">
        <v>669</v>
      </c>
      <c r="V198" s="37" t="s">
        <v>1048</v>
      </c>
      <c r="W198" s="81">
        <v>18183598054</v>
      </c>
      <c r="X198" s="37" t="s">
        <v>52</v>
      </c>
      <c r="Y198" s="108">
        <v>45809</v>
      </c>
      <c r="Z198" s="109">
        <v>45992</v>
      </c>
      <c r="AA198" s="37" t="s">
        <v>1049</v>
      </c>
      <c r="AB198" s="102"/>
      <c r="AC198" s="43" t="s">
        <v>758</v>
      </c>
      <c r="AD198" s="110" t="s">
        <v>74</v>
      </c>
      <c r="AE198" s="111" t="s">
        <v>59</v>
      </c>
      <c r="AF198" s="44"/>
      <c r="AG198" s="37"/>
      <c r="AH198" s="37"/>
      <c r="AI198" s="37"/>
      <c r="AJ198" s="37"/>
      <c r="AK198" s="37"/>
      <c r="AL198" s="25"/>
      <c r="AM198" s="37">
        <f t="shared" si="15"/>
        <v>50</v>
      </c>
      <c r="AN198" s="37">
        <v>50</v>
      </c>
      <c r="AO198" s="37"/>
      <c r="AP198" s="136"/>
      <c r="AQ198" s="134">
        <f t="shared" si="13"/>
        <v>50</v>
      </c>
    </row>
    <row r="199" s="6" customFormat="1" ht="165" hidden="1" customHeight="1" spans="1:43">
      <c r="A199" s="37">
        <v>192</v>
      </c>
      <c r="B199" s="37" t="s">
        <v>42</v>
      </c>
      <c r="C199" s="37" t="s">
        <v>67</v>
      </c>
      <c r="D199" s="45" t="s">
        <v>68</v>
      </c>
      <c r="E199" s="37" t="s">
        <v>1050</v>
      </c>
      <c r="F199" s="37" t="s">
        <v>664</v>
      </c>
      <c r="G199" s="45" t="s">
        <v>1051</v>
      </c>
      <c r="H199" s="37" t="s">
        <v>817</v>
      </c>
      <c r="I199" s="62" t="s">
        <v>1052</v>
      </c>
      <c r="J199" s="37">
        <v>65</v>
      </c>
      <c r="K199" s="37">
        <v>65</v>
      </c>
      <c r="L199" s="37"/>
      <c r="M199" s="43"/>
      <c r="N199" s="60" t="s">
        <v>1053</v>
      </c>
      <c r="O199" s="37" t="s">
        <v>1054</v>
      </c>
      <c r="P199" s="63">
        <v>2144</v>
      </c>
      <c r="Q199" s="37" t="s">
        <v>53</v>
      </c>
      <c r="R199" s="37" t="s">
        <v>53</v>
      </c>
      <c r="S199" s="37" t="s">
        <v>53</v>
      </c>
      <c r="T199" s="37" t="s">
        <v>74</v>
      </c>
      <c r="U199" s="37" t="s">
        <v>669</v>
      </c>
      <c r="V199" s="37" t="s">
        <v>1048</v>
      </c>
      <c r="W199" s="81">
        <v>18183598054</v>
      </c>
      <c r="X199" s="37" t="s">
        <v>52</v>
      </c>
      <c r="Y199" s="108">
        <v>45809</v>
      </c>
      <c r="Z199" s="109">
        <v>45931</v>
      </c>
      <c r="AA199" s="37" t="s">
        <v>1049</v>
      </c>
      <c r="AB199" s="102"/>
      <c r="AC199" s="43" t="s">
        <v>758</v>
      </c>
      <c r="AD199" s="110" t="s">
        <v>74</v>
      </c>
      <c r="AE199" s="111" t="s">
        <v>59</v>
      </c>
      <c r="AF199" s="44"/>
      <c r="AG199" s="37"/>
      <c r="AH199" s="37"/>
      <c r="AI199" s="37"/>
      <c r="AJ199" s="37"/>
      <c r="AK199" s="37"/>
      <c r="AL199" s="25"/>
      <c r="AM199" s="37">
        <f t="shared" si="15"/>
        <v>65</v>
      </c>
      <c r="AN199" s="37">
        <v>65</v>
      </c>
      <c r="AO199" s="37"/>
      <c r="AP199" s="136"/>
      <c r="AQ199" s="134">
        <f t="shared" ref="AQ199:AQ262" si="16">AM199-AH199</f>
        <v>65</v>
      </c>
    </row>
    <row r="200" s="6" customFormat="1" ht="98" hidden="1" customHeight="1" spans="1:43">
      <c r="A200" s="37">
        <v>193</v>
      </c>
      <c r="B200" s="37" t="s">
        <v>42</v>
      </c>
      <c r="C200" s="37" t="s">
        <v>67</v>
      </c>
      <c r="D200" s="45" t="s">
        <v>68</v>
      </c>
      <c r="E200" s="37" t="s">
        <v>1055</v>
      </c>
      <c r="F200" s="37" t="s">
        <v>680</v>
      </c>
      <c r="G200" s="45" t="s">
        <v>681</v>
      </c>
      <c r="H200" s="37" t="s">
        <v>48</v>
      </c>
      <c r="I200" s="60" t="s">
        <v>1056</v>
      </c>
      <c r="J200" s="37">
        <v>400</v>
      </c>
      <c r="K200" s="37"/>
      <c r="L200" s="37">
        <v>400</v>
      </c>
      <c r="M200" s="43"/>
      <c r="N200" s="64" t="s">
        <v>1057</v>
      </c>
      <c r="O200" s="37" t="s">
        <v>1058</v>
      </c>
      <c r="P200" s="63">
        <v>1084</v>
      </c>
      <c r="Q200" s="37" t="s">
        <v>53</v>
      </c>
      <c r="R200" s="37" t="s">
        <v>53</v>
      </c>
      <c r="S200" s="37" t="s">
        <v>53</v>
      </c>
      <c r="T200" s="37" t="s">
        <v>74</v>
      </c>
      <c r="U200" s="37" t="s">
        <v>685</v>
      </c>
      <c r="V200" s="37" t="s">
        <v>686</v>
      </c>
      <c r="W200" s="81" t="s">
        <v>687</v>
      </c>
      <c r="X200" s="37" t="s">
        <v>52</v>
      </c>
      <c r="Y200" s="108">
        <v>45809</v>
      </c>
      <c r="Z200" s="109">
        <v>46022</v>
      </c>
      <c r="AA200" s="37" t="s">
        <v>1059</v>
      </c>
      <c r="AB200" s="102"/>
      <c r="AC200" s="43" t="s">
        <v>758</v>
      </c>
      <c r="AD200" s="110" t="s">
        <v>74</v>
      </c>
      <c r="AE200" s="111" t="s">
        <v>59</v>
      </c>
      <c r="AF200" s="44"/>
      <c r="AG200" s="37"/>
      <c r="AH200" s="37"/>
      <c r="AI200" s="37"/>
      <c r="AJ200" s="37"/>
      <c r="AK200" s="37"/>
      <c r="AL200" s="25"/>
      <c r="AM200" s="37">
        <f t="shared" si="15"/>
        <v>180</v>
      </c>
      <c r="AN200" s="37"/>
      <c r="AO200" s="37">
        <v>180</v>
      </c>
      <c r="AP200" s="136"/>
      <c r="AQ200" s="134">
        <f t="shared" si="16"/>
        <v>180</v>
      </c>
    </row>
    <row r="201" s="6" customFormat="1" ht="212" hidden="1" customHeight="1" spans="1:43">
      <c r="A201" s="37">
        <v>194</v>
      </c>
      <c r="B201" s="37" t="s">
        <v>42</v>
      </c>
      <c r="C201" s="37" t="s">
        <v>67</v>
      </c>
      <c r="D201" s="45" t="s">
        <v>68</v>
      </c>
      <c r="E201" s="37" t="s">
        <v>1060</v>
      </c>
      <c r="F201" s="37" t="s">
        <v>167</v>
      </c>
      <c r="G201" s="45" t="s">
        <v>1061</v>
      </c>
      <c r="H201" s="37" t="s">
        <v>48</v>
      </c>
      <c r="I201" s="62" t="s">
        <v>1062</v>
      </c>
      <c r="J201" s="37">
        <v>575</v>
      </c>
      <c r="K201" s="37">
        <v>575</v>
      </c>
      <c r="L201" s="37"/>
      <c r="M201" s="43"/>
      <c r="N201" s="60" t="s">
        <v>1063</v>
      </c>
      <c r="O201" s="37" t="s">
        <v>1064</v>
      </c>
      <c r="P201" s="63">
        <v>1600</v>
      </c>
      <c r="Q201" s="37" t="s">
        <v>53</v>
      </c>
      <c r="R201" s="37" t="s">
        <v>53</v>
      </c>
      <c r="S201" s="37" t="s">
        <v>53</v>
      </c>
      <c r="T201" s="37" t="s">
        <v>74</v>
      </c>
      <c r="U201" s="37" t="s">
        <v>172</v>
      </c>
      <c r="V201" s="37" t="s">
        <v>1065</v>
      </c>
      <c r="W201" s="81">
        <v>15096694282</v>
      </c>
      <c r="X201" s="37" t="s">
        <v>52</v>
      </c>
      <c r="Y201" s="108">
        <v>45809</v>
      </c>
      <c r="Z201" s="109">
        <v>46022</v>
      </c>
      <c r="AA201" s="37" t="s">
        <v>1066</v>
      </c>
      <c r="AB201" s="102"/>
      <c r="AC201" s="43" t="s">
        <v>758</v>
      </c>
      <c r="AD201" s="110" t="s">
        <v>74</v>
      </c>
      <c r="AE201" s="111" t="s">
        <v>59</v>
      </c>
      <c r="AF201" s="44"/>
      <c r="AG201" s="37"/>
      <c r="AH201" s="37"/>
      <c r="AI201" s="37"/>
      <c r="AJ201" s="37"/>
      <c r="AK201" s="37"/>
      <c r="AL201" s="25"/>
      <c r="AM201" s="37">
        <f t="shared" ref="AM201:AM264" si="17">SUM(AN201:AP201)</f>
        <v>175</v>
      </c>
      <c r="AN201" s="37">
        <v>175</v>
      </c>
      <c r="AO201" s="37"/>
      <c r="AP201" s="136"/>
      <c r="AQ201" s="134">
        <f t="shared" si="16"/>
        <v>175</v>
      </c>
    </row>
    <row r="202" s="6" customFormat="1" ht="113" hidden="1" customHeight="1" spans="1:43">
      <c r="A202" s="37">
        <v>195</v>
      </c>
      <c r="B202" s="37" t="s">
        <v>42</v>
      </c>
      <c r="C202" s="37" t="s">
        <v>84</v>
      </c>
      <c r="D202" s="45" t="s">
        <v>149</v>
      </c>
      <c r="E202" s="37" t="s">
        <v>1067</v>
      </c>
      <c r="F202" s="37" t="s">
        <v>167</v>
      </c>
      <c r="G202" s="45" t="s">
        <v>1068</v>
      </c>
      <c r="H202" s="37" t="s">
        <v>48</v>
      </c>
      <c r="I202" s="60" t="s">
        <v>1069</v>
      </c>
      <c r="J202" s="37">
        <v>271.38</v>
      </c>
      <c r="K202" s="37">
        <v>271.38</v>
      </c>
      <c r="L202" s="37"/>
      <c r="M202" s="43"/>
      <c r="N202" s="60" t="s">
        <v>1070</v>
      </c>
      <c r="O202" s="37" t="s">
        <v>1071</v>
      </c>
      <c r="P202" s="63">
        <v>150</v>
      </c>
      <c r="Q202" s="37" t="s">
        <v>53</v>
      </c>
      <c r="R202" s="37" t="s">
        <v>53</v>
      </c>
      <c r="S202" s="37" t="s">
        <v>52</v>
      </c>
      <c r="T202" s="37" t="s">
        <v>74</v>
      </c>
      <c r="U202" s="37" t="s">
        <v>172</v>
      </c>
      <c r="V202" s="37" t="s">
        <v>1072</v>
      </c>
      <c r="W202" s="81">
        <v>13678778595</v>
      </c>
      <c r="X202" s="37" t="s">
        <v>52</v>
      </c>
      <c r="Y202" s="108">
        <v>45809</v>
      </c>
      <c r="Z202" s="109">
        <v>46022</v>
      </c>
      <c r="AA202" s="37"/>
      <c r="AB202" s="102"/>
      <c r="AC202" s="43" t="s">
        <v>758</v>
      </c>
      <c r="AD202" s="110" t="s">
        <v>74</v>
      </c>
      <c r="AE202" s="111" t="s">
        <v>59</v>
      </c>
      <c r="AF202" s="44"/>
      <c r="AG202" s="37"/>
      <c r="AH202" s="37"/>
      <c r="AI202" s="37"/>
      <c r="AJ202" s="37"/>
      <c r="AK202" s="37"/>
      <c r="AL202" s="25"/>
      <c r="AM202" s="37">
        <f t="shared" si="17"/>
        <v>100</v>
      </c>
      <c r="AN202" s="37">
        <v>100</v>
      </c>
      <c r="AO202" s="37"/>
      <c r="AP202" s="136"/>
      <c r="AQ202" s="134">
        <f t="shared" si="16"/>
        <v>100</v>
      </c>
    </row>
    <row r="203" s="6" customFormat="1" ht="153" hidden="1" customHeight="1" spans="1:43">
      <c r="A203" s="37">
        <v>196</v>
      </c>
      <c r="B203" s="37" t="s">
        <v>42</v>
      </c>
      <c r="C203" s="37" t="s">
        <v>67</v>
      </c>
      <c r="D203" s="45" t="s">
        <v>134</v>
      </c>
      <c r="E203" s="37" t="s">
        <v>1073</v>
      </c>
      <c r="F203" s="37" t="s">
        <v>167</v>
      </c>
      <c r="G203" s="45" t="s">
        <v>1074</v>
      </c>
      <c r="H203" s="37" t="s">
        <v>48</v>
      </c>
      <c r="I203" s="64" t="s">
        <v>1075</v>
      </c>
      <c r="J203" s="37">
        <v>104.58</v>
      </c>
      <c r="K203" s="37">
        <v>104.58</v>
      </c>
      <c r="L203" s="37"/>
      <c r="M203" s="43"/>
      <c r="N203" s="60" t="s">
        <v>1076</v>
      </c>
      <c r="O203" s="37" t="s">
        <v>1077</v>
      </c>
      <c r="P203" s="63">
        <v>120</v>
      </c>
      <c r="Q203" s="37" t="s">
        <v>53</v>
      </c>
      <c r="R203" s="37" t="s">
        <v>53</v>
      </c>
      <c r="S203" s="37" t="s">
        <v>53</v>
      </c>
      <c r="T203" s="37" t="s">
        <v>74</v>
      </c>
      <c r="U203" s="37" t="s">
        <v>172</v>
      </c>
      <c r="V203" s="37" t="s">
        <v>1065</v>
      </c>
      <c r="W203" s="81">
        <v>15096694282</v>
      </c>
      <c r="X203" s="37" t="s">
        <v>52</v>
      </c>
      <c r="Y203" s="108">
        <v>45809</v>
      </c>
      <c r="Z203" s="109">
        <v>46022</v>
      </c>
      <c r="AA203" s="37"/>
      <c r="AB203" s="102"/>
      <c r="AC203" s="43" t="s">
        <v>758</v>
      </c>
      <c r="AD203" s="110" t="s">
        <v>74</v>
      </c>
      <c r="AE203" s="111" t="s">
        <v>59</v>
      </c>
      <c r="AF203" s="44"/>
      <c r="AG203" s="37"/>
      <c r="AH203" s="37"/>
      <c r="AI203" s="37"/>
      <c r="AJ203" s="37"/>
      <c r="AK203" s="37"/>
      <c r="AL203" s="25"/>
      <c r="AM203" s="37">
        <f t="shared" si="17"/>
        <v>55</v>
      </c>
      <c r="AN203" s="37">
        <v>55</v>
      </c>
      <c r="AO203" s="37"/>
      <c r="AP203" s="136"/>
      <c r="AQ203" s="134">
        <f t="shared" si="16"/>
        <v>55</v>
      </c>
    </row>
    <row r="204" s="6" customFormat="1" ht="99" hidden="1" customHeight="1" spans="1:43">
      <c r="A204" s="37">
        <v>197</v>
      </c>
      <c r="B204" s="37" t="s">
        <v>42</v>
      </c>
      <c r="C204" s="37" t="s">
        <v>67</v>
      </c>
      <c r="D204" s="45" t="s">
        <v>68</v>
      </c>
      <c r="E204" s="37" t="s">
        <v>1078</v>
      </c>
      <c r="F204" s="37" t="s">
        <v>167</v>
      </c>
      <c r="G204" s="45" t="s">
        <v>1079</v>
      </c>
      <c r="H204" s="37" t="s">
        <v>48</v>
      </c>
      <c r="I204" s="64" t="s">
        <v>1080</v>
      </c>
      <c r="J204" s="37">
        <v>352.6</v>
      </c>
      <c r="K204" s="37">
        <v>352.6</v>
      </c>
      <c r="L204" s="37"/>
      <c r="M204" s="43"/>
      <c r="N204" s="62" t="s">
        <v>1081</v>
      </c>
      <c r="O204" s="37" t="s">
        <v>1082</v>
      </c>
      <c r="P204" s="63">
        <v>1800</v>
      </c>
      <c r="Q204" s="37" t="s">
        <v>53</v>
      </c>
      <c r="R204" s="37" t="s">
        <v>53</v>
      </c>
      <c r="S204" s="37" t="s">
        <v>53</v>
      </c>
      <c r="T204" s="37" t="s">
        <v>74</v>
      </c>
      <c r="U204" s="37" t="s">
        <v>172</v>
      </c>
      <c r="V204" s="37" t="s">
        <v>1065</v>
      </c>
      <c r="W204" s="81">
        <v>15096694283</v>
      </c>
      <c r="X204" s="37" t="s">
        <v>52</v>
      </c>
      <c r="Y204" s="108">
        <v>45809</v>
      </c>
      <c r="Z204" s="109">
        <v>46022</v>
      </c>
      <c r="AA204" s="37"/>
      <c r="AB204" s="102"/>
      <c r="AC204" s="43" t="s">
        <v>758</v>
      </c>
      <c r="AD204" s="110" t="s">
        <v>74</v>
      </c>
      <c r="AE204" s="111" t="s">
        <v>59</v>
      </c>
      <c r="AF204" s="44"/>
      <c r="AG204" s="37"/>
      <c r="AH204" s="37"/>
      <c r="AI204" s="37"/>
      <c r="AJ204" s="37"/>
      <c r="AK204" s="37"/>
      <c r="AL204" s="25"/>
      <c r="AM204" s="37">
        <f t="shared" si="17"/>
        <v>152</v>
      </c>
      <c r="AN204" s="37">
        <v>152</v>
      </c>
      <c r="AO204" s="37"/>
      <c r="AP204" s="136"/>
      <c r="AQ204" s="134">
        <f t="shared" si="16"/>
        <v>152</v>
      </c>
    </row>
    <row r="205" s="6" customFormat="1" ht="129" hidden="1" customHeight="1" spans="1:43">
      <c r="A205" s="37">
        <v>198</v>
      </c>
      <c r="B205" s="37" t="s">
        <v>42</v>
      </c>
      <c r="C205" s="37" t="s">
        <v>67</v>
      </c>
      <c r="D205" s="45" t="s">
        <v>68</v>
      </c>
      <c r="E205" s="37" t="s">
        <v>1083</v>
      </c>
      <c r="F205" s="37" t="s">
        <v>672</v>
      </c>
      <c r="G205" s="45" t="s">
        <v>1084</v>
      </c>
      <c r="H205" s="37" t="s">
        <v>48</v>
      </c>
      <c r="I205" s="60" t="s">
        <v>1085</v>
      </c>
      <c r="J205" s="37">
        <v>560</v>
      </c>
      <c r="K205" s="37">
        <v>560</v>
      </c>
      <c r="L205" s="37"/>
      <c r="M205" s="43"/>
      <c r="N205" s="60" t="s">
        <v>1086</v>
      </c>
      <c r="O205" s="37" t="s">
        <v>776</v>
      </c>
      <c r="P205" s="63">
        <v>460</v>
      </c>
      <c r="Q205" s="37" t="s">
        <v>53</v>
      </c>
      <c r="R205" s="37" t="s">
        <v>53</v>
      </c>
      <c r="S205" s="37" t="s">
        <v>53</v>
      </c>
      <c r="T205" s="37" t="s">
        <v>74</v>
      </c>
      <c r="U205" s="37" t="s">
        <v>677</v>
      </c>
      <c r="V205" s="37" t="s">
        <v>678</v>
      </c>
      <c r="W205" s="81">
        <v>18008741587</v>
      </c>
      <c r="X205" s="37" t="s">
        <v>52</v>
      </c>
      <c r="Y205" s="108">
        <v>45809</v>
      </c>
      <c r="Z205" s="109">
        <v>46022</v>
      </c>
      <c r="AA205" s="37"/>
      <c r="AB205" s="102"/>
      <c r="AC205" s="43" t="s">
        <v>758</v>
      </c>
      <c r="AD205" s="110" t="s">
        <v>74</v>
      </c>
      <c r="AE205" s="111" t="s">
        <v>59</v>
      </c>
      <c r="AF205" s="44"/>
      <c r="AG205" s="37"/>
      <c r="AH205" s="37"/>
      <c r="AI205" s="37"/>
      <c r="AJ205" s="37"/>
      <c r="AK205" s="37"/>
      <c r="AL205" s="25"/>
      <c r="AM205" s="37">
        <f t="shared" si="17"/>
        <v>160</v>
      </c>
      <c r="AN205" s="37">
        <v>160</v>
      </c>
      <c r="AO205" s="37"/>
      <c r="AP205" s="136"/>
      <c r="AQ205" s="134">
        <f t="shared" si="16"/>
        <v>160</v>
      </c>
    </row>
    <row r="206" s="6" customFormat="1" ht="112" hidden="1" customHeight="1" spans="1:43">
      <c r="A206" s="37">
        <v>199</v>
      </c>
      <c r="B206" s="37" t="s">
        <v>42</v>
      </c>
      <c r="C206" s="37" t="s">
        <v>67</v>
      </c>
      <c r="D206" s="45" t="s">
        <v>68</v>
      </c>
      <c r="E206" s="37" t="s">
        <v>1087</v>
      </c>
      <c r="F206" s="37" t="s">
        <v>672</v>
      </c>
      <c r="G206" s="45" t="s">
        <v>673</v>
      </c>
      <c r="H206" s="37" t="s">
        <v>48</v>
      </c>
      <c r="I206" s="64" t="s">
        <v>1088</v>
      </c>
      <c r="J206" s="37">
        <v>150</v>
      </c>
      <c r="K206" s="37">
        <v>150</v>
      </c>
      <c r="L206" s="37"/>
      <c r="M206" s="43"/>
      <c r="N206" s="60" t="s">
        <v>1089</v>
      </c>
      <c r="O206" s="37" t="s">
        <v>776</v>
      </c>
      <c r="P206" s="63">
        <v>200</v>
      </c>
      <c r="Q206" s="37" t="s">
        <v>53</v>
      </c>
      <c r="R206" s="37" t="s">
        <v>53</v>
      </c>
      <c r="S206" s="37" t="s">
        <v>53</v>
      </c>
      <c r="T206" s="37" t="s">
        <v>74</v>
      </c>
      <c r="U206" s="37" t="s">
        <v>677</v>
      </c>
      <c r="V206" s="37" t="s">
        <v>678</v>
      </c>
      <c r="W206" s="81">
        <v>18008741591</v>
      </c>
      <c r="X206" s="37" t="s">
        <v>52</v>
      </c>
      <c r="Y206" s="108">
        <v>45809</v>
      </c>
      <c r="Z206" s="109">
        <v>46022</v>
      </c>
      <c r="AA206" s="37"/>
      <c r="AB206" s="102"/>
      <c r="AC206" s="43" t="s">
        <v>758</v>
      </c>
      <c r="AD206" s="110" t="s">
        <v>74</v>
      </c>
      <c r="AE206" s="111" t="s">
        <v>59</v>
      </c>
      <c r="AF206" s="44"/>
      <c r="AG206" s="37"/>
      <c r="AH206" s="37"/>
      <c r="AI206" s="37"/>
      <c r="AJ206" s="37"/>
      <c r="AK206" s="37"/>
      <c r="AL206" s="25"/>
      <c r="AM206" s="37">
        <f t="shared" si="17"/>
        <v>60</v>
      </c>
      <c r="AN206" s="37">
        <v>60</v>
      </c>
      <c r="AO206" s="37"/>
      <c r="AP206" s="136"/>
      <c r="AQ206" s="134">
        <f t="shared" si="16"/>
        <v>60</v>
      </c>
    </row>
    <row r="207" s="6" customFormat="1" ht="86" hidden="1" customHeight="1" spans="1:43">
      <c r="A207" s="37">
        <v>200</v>
      </c>
      <c r="B207" s="37" t="s">
        <v>42</v>
      </c>
      <c r="C207" s="37" t="s">
        <v>67</v>
      </c>
      <c r="D207" s="45" t="s">
        <v>134</v>
      </c>
      <c r="E207" s="37" t="s">
        <v>1090</v>
      </c>
      <c r="F207" s="37" t="s">
        <v>180</v>
      </c>
      <c r="G207" s="45" t="s">
        <v>1091</v>
      </c>
      <c r="H207" s="37" t="s">
        <v>48</v>
      </c>
      <c r="I207" s="60" t="s">
        <v>1092</v>
      </c>
      <c r="J207" s="37">
        <v>480</v>
      </c>
      <c r="K207" s="37">
        <v>480</v>
      </c>
      <c r="L207" s="37"/>
      <c r="M207" s="43"/>
      <c r="N207" s="64" t="s">
        <v>1093</v>
      </c>
      <c r="O207" s="37" t="s">
        <v>1094</v>
      </c>
      <c r="P207" s="63">
        <v>337</v>
      </c>
      <c r="Q207" s="37" t="s">
        <v>53</v>
      </c>
      <c r="R207" s="37" t="s">
        <v>53</v>
      </c>
      <c r="S207" s="37" t="s">
        <v>53</v>
      </c>
      <c r="T207" s="37" t="s">
        <v>74</v>
      </c>
      <c r="U207" s="37" t="s">
        <v>185</v>
      </c>
      <c r="V207" s="37" t="s">
        <v>186</v>
      </c>
      <c r="W207" s="81" t="s">
        <v>187</v>
      </c>
      <c r="X207" s="37" t="s">
        <v>52</v>
      </c>
      <c r="Y207" s="108">
        <v>45809</v>
      </c>
      <c r="Z207" s="109">
        <v>45992</v>
      </c>
      <c r="AA207" s="37"/>
      <c r="AB207" s="102"/>
      <c r="AC207" s="43" t="s">
        <v>758</v>
      </c>
      <c r="AD207" s="110" t="s">
        <v>74</v>
      </c>
      <c r="AE207" s="111" t="s">
        <v>59</v>
      </c>
      <c r="AF207" s="44"/>
      <c r="AG207" s="37"/>
      <c r="AH207" s="37"/>
      <c r="AI207" s="37"/>
      <c r="AJ207" s="37"/>
      <c r="AK207" s="37"/>
      <c r="AL207" s="25"/>
      <c r="AM207" s="37">
        <f t="shared" si="17"/>
        <v>160</v>
      </c>
      <c r="AN207" s="37">
        <v>160</v>
      </c>
      <c r="AO207" s="37"/>
      <c r="AP207" s="136"/>
      <c r="AQ207" s="134">
        <f t="shared" si="16"/>
        <v>160</v>
      </c>
    </row>
    <row r="208" s="6" customFormat="1" ht="87" hidden="1" customHeight="1" spans="1:43">
      <c r="A208" s="37">
        <v>201</v>
      </c>
      <c r="B208" s="37" t="s">
        <v>42</v>
      </c>
      <c r="C208" s="37" t="s">
        <v>67</v>
      </c>
      <c r="D208" s="45" t="s">
        <v>134</v>
      </c>
      <c r="E208" s="37" t="s">
        <v>1095</v>
      </c>
      <c r="F208" s="37" t="s">
        <v>294</v>
      </c>
      <c r="G208" s="45" t="s">
        <v>1096</v>
      </c>
      <c r="H208" s="37" t="s">
        <v>48</v>
      </c>
      <c r="I208" s="60" t="s">
        <v>1097</v>
      </c>
      <c r="J208" s="37">
        <v>84</v>
      </c>
      <c r="K208" s="37">
        <v>84</v>
      </c>
      <c r="L208" s="37"/>
      <c r="M208" s="43"/>
      <c r="N208" s="64" t="s">
        <v>1098</v>
      </c>
      <c r="O208" s="37" t="s">
        <v>1099</v>
      </c>
      <c r="P208" s="63">
        <v>190</v>
      </c>
      <c r="Q208" s="37" t="s">
        <v>53</v>
      </c>
      <c r="R208" s="37" t="s">
        <v>53</v>
      </c>
      <c r="S208" s="37" t="s">
        <v>53</v>
      </c>
      <c r="T208" s="37" t="s">
        <v>74</v>
      </c>
      <c r="U208" s="37" t="s">
        <v>299</v>
      </c>
      <c r="V208" s="37" t="s">
        <v>1100</v>
      </c>
      <c r="W208" s="81">
        <v>15187831988</v>
      </c>
      <c r="X208" s="37" t="s">
        <v>52</v>
      </c>
      <c r="Y208" s="108">
        <v>45809</v>
      </c>
      <c r="Z208" s="109">
        <v>45992</v>
      </c>
      <c r="AA208" s="37"/>
      <c r="AB208" s="102"/>
      <c r="AC208" s="43" t="s">
        <v>758</v>
      </c>
      <c r="AD208" s="110" t="s">
        <v>74</v>
      </c>
      <c r="AE208" s="111" t="s">
        <v>59</v>
      </c>
      <c r="AF208" s="44"/>
      <c r="AG208" s="37"/>
      <c r="AH208" s="37"/>
      <c r="AI208" s="37"/>
      <c r="AJ208" s="37"/>
      <c r="AK208" s="37"/>
      <c r="AL208" s="25"/>
      <c r="AM208" s="37">
        <f t="shared" si="17"/>
        <v>40</v>
      </c>
      <c r="AN208" s="37">
        <v>40</v>
      </c>
      <c r="AO208" s="37"/>
      <c r="AP208" s="136"/>
      <c r="AQ208" s="134">
        <f t="shared" si="16"/>
        <v>40</v>
      </c>
    </row>
    <row r="209" s="6" customFormat="1" ht="111" hidden="1" customHeight="1" spans="1:43">
      <c r="A209" s="37">
        <v>202</v>
      </c>
      <c r="B209" s="37" t="s">
        <v>42</v>
      </c>
      <c r="C209" s="37" t="s">
        <v>67</v>
      </c>
      <c r="D209" s="45" t="s">
        <v>1101</v>
      </c>
      <c r="E209" s="37" t="s">
        <v>1102</v>
      </c>
      <c r="F209" s="37" t="s">
        <v>664</v>
      </c>
      <c r="G209" s="45" t="s">
        <v>1103</v>
      </c>
      <c r="H209" s="37" t="s">
        <v>48</v>
      </c>
      <c r="I209" s="60" t="s">
        <v>1104</v>
      </c>
      <c r="J209" s="37">
        <v>700</v>
      </c>
      <c r="K209" s="37"/>
      <c r="L209" s="37"/>
      <c r="M209" s="43">
        <v>700</v>
      </c>
      <c r="N209" s="60" t="s">
        <v>1105</v>
      </c>
      <c r="O209" s="37" t="s">
        <v>1106</v>
      </c>
      <c r="P209" s="63">
        <v>2541</v>
      </c>
      <c r="Q209" s="37" t="s">
        <v>53</v>
      </c>
      <c r="R209" s="37" t="s">
        <v>53</v>
      </c>
      <c r="S209" s="37" t="s">
        <v>53</v>
      </c>
      <c r="T209" s="37" t="s">
        <v>1107</v>
      </c>
      <c r="U209" s="37" t="s">
        <v>669</v>
      </c>
      <c r="V209" s="37" t="s">
        <v>670</v>
      </c>
      <c r="W209" s="81">
        <v>18387470075</v>
      </c>
      <c r="X209" s="37" t="s">
        <v>52</v>
      </c>
      <c r="Y209" s="108">
        <v>45778</v>
      </c>
      <c r="Z209" s="109">
        <v>45992</v>
      </c>
      <c r="AA209" s="37" t="s">
        <v>1108</v>
      </c>
      <c r="AB209" s="102"/>
      <c r="AC209" s="43" t="s">
        <v>758</v>
      </c>
      <c r="AD209" s="110" t="s">
        <v>1109</v>
      </c>
      <c r="AE209" s="111" t="s">
        <v>59</v>
      </c>
      <c r="AF209" s="44"/>
      <c r="AG209" s="37"/>
      <c r="AH209" s="37"/>
      <c r="AI209" s="37"/>
      <c r="AJ209" s="37"/>
      <c r="AK209" s="37"/>
      <c r="AL209" s="25"/>
      <c r="AM209" s="37">
        <f t="shared" si="17"/>
        <v>700</v>
      </c>
      <c r="AN209" s="37"/>
      <c r="AO209" s="37"/>
      <c r="AP209" s="136">
        <v>700</v>
      </c>
      <c r="AQ209" s="134">
        <f t="shared" si="16"/>
        <v>700</v>
      </c>
    </row>
    <row r="210" s="6" customFormat="1" ht="102" hidden="1" customHeight="1" spans="1:43">
      <c r="A210" s="37">
        <v>203</v>
      </c>
      <c r="B210" s="37" t="s">
        <v>42</v>
      </c>
      <c r="C210" s="37" t="s">
        <v>67</v>
      </c>
      <c r="D210" s="45" t="s">
        <v>68</v>
      </c>
      <c r="E210" s="37" t="s">
        <v>1110</v>
      </c>
      <c r="F210" s="37" t="s">
        <v>680</v>
      </c>
      <c r="G210" s="45" t="s">
        <v>1111</v>
      </c>
      <c r="H210" s="37" t="s">
        <v>48</v>
      </c>
      <c r="I210" s="60" t="s">
        <v>1112</v>
      </c>
      <c r="J210" s="37">
        <v>550</v>
      </c>
      <c r="K210" s="37"/>
      <c r="L210" s="37"/>
      <c r="M210" s="43">
        <v>550</v>
      </c>
      <c r="N210" s="60" t="s">
        <v>1113</v>
      </c>
      <c r="O210" s="37" t="s">
        <v>1114</v>
      </c>
      <c r="P210" s="63">
        <v>2874</v>
      </c>
      <c r="Q210" s="37" t="s">
        <v>53</v>
      </c>
      <c r="R210" s="37" t="s">
        <v>53</v>
      </c>
      <c r="S210" s="37" t="s">
        <v>53</v>
      </c>
      <c r="T210" s="37" t="s">
        <v>1107</v>
      </c>
      <c r="U210" s="37" t="s">
        <v>685</v>
      </c>
      <c r="V210" s="37" t="s">
        <v>686</v>
      </c>
      <c r="W210" s="81">
        <v>18887998999</v>
      </c>
      <c r="X210" s="37" t="s">
        <v>52</v>
      </c>
      <c r="Y210" s="108">
        <v>45778</v>
      </c>
      <c r="Z210" s="109">
        <v>45992</v>
      </c>
      <c r="AA210" s="37" t="s">
        <v>1108</v>
      </c>
      <c r="AB210" s="102"/>
      <c r="AC210" s="43" t="s">
        <v>758</v>
      </c>
      <c r="AD210" s="110" t="s">
        <v>1109</v>
      </c>
      <c r="AE210" s="111" t="s">
        <v>59</v>
      </c>
      <c r="AF210" s="44"/>
      <c r="AG210" s="37"/>
      <c r="AH210" s="37"/>
      <c r="AI210" s="37"/>
      <c r="AJ210" s="37"/>
      <c r="AK210" s="37"/>
      <c r="AL210" s="25"/>
      <c r="AM210" s="37">
        <f t="shared" si="17"/>
        <v>550</v>
      </c>
      <c r="AN210" s="37"/>
      <c r="AO210" s="37"/>
      <c r="AP210" s="136">
        <v>550</v>
      </c>
      <c r="AQ210" s="134">
        <f t="shared" si="16"/>
        <v>550</v>
      </c>
    </row>
    <row r="211" s="6" customFormat="1" ht="174" hidden="1" customHeight="1" spans="1:43">
      <c r="A211" s="37">
        <v>204</v>
      </c>
      <c r="B211" s="37" t="s">
        <v>42</v>
      </c>
      <c r="C211" s="37" t="s">
        <v>67</v>
      </c>
      <c r="D211" s="45" t="s">
        <v>1101</v>
      </c>
      <c r="E211" s="37" t="s">
        <v>1115</v>
      </c>
      <c r="F211" s="37" t="s">
        <v>607</v>
      </c>
      <c r="G211" s="45" t="s">
        <v>615</v>
      </c>
      <c r="H211" s="37" t="s">
        <v>48</v>
      </c>
      <c r="I211" s="60" t="s">
        <v>1116</v>
      </c>
      <c r="J211" s="37">
        <v>700</v>
      </c>
      <c r="K211" s="37"/>
      <c r="L211" s="37"/>
      <c r="M211" s="43">
        <v>700</v>
      </c>
      <c r="N211" s="60" t="s">
        <v>1117</v>
      </c>
      <c r="O211" s="37" t="s">
        <v>1106</v>
      </c>
      <c r="P211" s="63">
        <v>786</v>
      </c>
      <c r="Q211" s="37" t="s">
        <v>53</v>
      </c>
      <c r="R211" s="37" t="s">
        <v>53</v>
      </c>
      <c r="S211" s="37" t="s">
        <v>53</v>
      </c>
      <c r="T211" s="37" t="s">
        <v>1107</v>
      </c>
      <c r="U211" s="37" t="s">
        <v>611</v>
      </c>
      <c r="V211" s="37" t="s">
        <v>612</v>
      </c>
      <c r="W211" s="81">
        <v>15877907475</v>
      </c>
      <c r="X211" s="37" t="s">
        <v>52</v>
      </c>
      <c r="Y211" s="108">
        <v>45778</v>
      </c>
      <c r="Z211" s="109">
        <v>45992</v>
      </c>
      <c r="AA211" s="37" t="s">
        <v>1108</v>
      </c>
      <c r="AB211" s="102"/>
      <c r="AC211" s="43" t="s">
        <v>758</v>
      </c>
      <c r="AD211" s="110" t="s">
        <v>1109</v>
      </c>
      <c r="AE211" s="111" t="s">
        <v>59</v>
      </c>
      <c r="AF211" s="44"/>
      <c r="AG211" s="37"/>
      <c r="AH211" s="37"/>
      <c r="AI211" s="37"/>
      <c r="AJ211" s="37"/>
      <c r="AK211" s="37"/>
      <c r="AL211" s="25"/>
      <c r="AM211" s="37">
        <f t="shared" si="17"/>
        <v>700</v>
      </c>
      <c r="AN211" s="37"/>
      <c r="AO211" s="37"/>
      <c r="AP211" s="136">
        <v>700</v>
      </c>
      <c r="AQ211" s="134">
        <f t="shared" si="16"/>
        <v>700</v>
      </c>
    </row>
    <row r="212" s="6" customFormat="1" ht="86" hidden="1" customHeight="1" spans="1:43">
      <c r="A212" s="37">
        <v>205</v>
      </c>
      <c r="B212" s="37" t="s">
        <v>42</v>
      </c>
      <c r="C212" s="37" t="s">
        <v>84</v>
      </c>
      <c r="D212" s="45" t="s">
        <v>149</v>
      </c>
      <c r="E212" s="37" t="s">
        <v>1118</v>
      </c>
      <c r="F212" s="37" t="s">
        <v>498</v>
      </c>
      <c r="G212" s="45" t="s">
        <v>1119</v>
      </c>
      <c r="H212" s="37" t="s">
        <v>48</v>
      </c>
      <c r="I212" s="60" t="s">
        <v>1120</v>
      </c>
      <c r="J212" s="37">
        <v>615</v>
      </c>
      <c r="K212" s="37"/>
      <c r="L212" s="37"/>
      <c r="M212" s="43">
        <v>615</v>
      </c>
      <c r="N212" s="60" t="s">
        <v>1121</v>
      </c>
      <c r="O212" s="37" t="s">
        <v>1114</v>
      </c>
      <c r="P212" s="63">
        <v>4213</v>
      </c>
      <c r="Q212" s="37" t="s">
        <v>53</v>
      </c>
      <c r="R212" s="37" t="s">
        <v>53</v>
      </c>
      <c r="S212" s="37" t="s">
        <v>53</v>
      </c>
      <c r="T212" s="37" t="s">
        <v>1107</v>
      </c>
      <c r="U212" s="37" t="s">
        <v>503</v>
      </c>
      <c r="V212" s="37" t="s">
        <v>747</v>
      </c>
      <c r="W212" s="81">
        <v>15188021888</v>
      </c>
      <c r="X212" s="37" t="s">
        <v>52</v>
      </c>
      <c r="Y212" s="108">
        <v>45778</v>
      </c>
      <c r="Z212" s="109">
        <v>45992</v>
      </c>
      <c r="AA212" s="37" t="s">
        <v>1108</v>
      </c>
      <c r="AB212" s="102"/>
      <c r="AC212" s="43" t="s">
        <v>758</v>
      </c>
      <c r="AD212" s="110" t="s">
        <v>1109</v>
      </c>
      <c r="AE212" s="111" t="s">
        <v>59</v>
      </c>
      <c r="AF212" s="44"/>
      <c r="AG212" s="37"/>
      <c r="AH212" s="37"/>
      <c r="AI212" s="37"/>
      <c r="AJ212" s="37"/>
      <c r="AK212" s="37"/>
      <c r="AL212" s="25"/>
      <c r="AM212" s="37">
        <f t="shared" si="17"/>
        <v>615</v>
      </c>
      <c r="AN212" s="37"/>
      <c r="AO212" s="37"/>
      <c r="AP212" s="136">
        <v>615</v>
      </c>
      <c r="AQ212" s="134">
        <f t="shared" si="16"/>
        <v>615</v>
      </c>
    </row>
    <row r="213" s="6" customFormat="1" ht="110" hidden="1" customHeight="1" spans="1:43">
      <c r="A213" s="37">
        <v>206</v>
      </c>
      <c r="B213" s="37" t="s">
        <v>42</v>
      </c>
      <c r="C213" s="37" t="s">
        <v>84</v>
      </c>
      <c r="D213" s="45" t="s">
        <v>534</v>
      </c>
      <c r="E213" s="37" t="s">
        <v>1122</v>
      </c>
      <c r="F213" s="37" t="s">
        <v>723</v>
      </c>
      <c r="G213" s="45" t="s">
        <v>1123</v>
      </c>
      <c r="H213" s="37" t="s">
        <v>48</v>
      </c>
      <c r="I213" s="60" t="s">
        <v>1124</v>
      </c>
      <c r="J213" s="37">
        <v>1245</v>
      </c>
      <c r="K213" s="37"/>
      <c r="L213" s="37"/>
      <c r="M213" s="43">
        <v>1245</v>
      </c>
      <c r="N213" s="64" t="s">
        <v>1125</v>
      </c>
      <c r="O213" s="37" t="s">
        <v>1114</v>
      </c>
      <c r="P213" s="63">
        <v>48753</v>
      </c>
      <c r="Q213" s="37" t="s">
        <v>53</v>
      </c>
      <c r="R213" s="37" t="s">
        <v>53</v>
      </c>
      <c r="S213" s="37" t="s">
        <v>53</v>
      </c>
      <c r="T213" s="37" t="s">
        <v>1107</v>
      </c>
      <c r="U213" s="37" t="s">
        <v>728</v>
      </c>
      <c r="V213" s="37" t="s">
        <v>729</v>
      </c>
      <c r="W213" s="81">
        <v>13648747575</v>
      </c>
      <c r="X213" s="37" t="s">
        <v>52</v>
      </c>
      <c r="Y213" s="108">
        <v>45778</v>
      </c>
      <c r="Z213" s="109">
        <v>45992</v>
      </c>
      <c r="AA213" s="37" t="s">
        <v>1108</v>
      </c>
      <c r="AB213" s="102"/>
      <c r="AC213" s="43" t="s">
        <v>758</v>
      </c>
      <c r="AD213" s="110" t="s">
        <v>1109</v>
      </c>
      <c r="AE213" s="111" t="s">
        <v>59</v>
      </c>
      <c r="AF213" s="44"/>
      <c r="AG213" s="37"/>
      <c r="AH213" s="37"/>
      <c r="AI213" s="37"/>
      <c r="AJ213" s="37"/>
      <c r="AK213" s="37"/>
      <c r="AL213" s="25"/>
      <c r="AM213" s="37">
        <f t="shared" si="17"/>
        <v>1245</v>
      </c>
      <c r="AN213" s="37"/>
      <c r="AO213" s="37"/>
      <c r="AP213" s="136">
        <v>1245</v>
      </c>
      <c r="AQ213" s="134">
        <f t="shared" si="16"/>
        <v>1245</v>
      </c>
    </row>
    <row r="214" s="6" customFormat="1" ht="122" hidden="1" customHeight="1" spans="1:43">
      <c r="A214" s="37">
        <v>207</v>
      </c>
      <c r="B214" s="37" t="s">
        <v>42</v>
      </c>
      <c r="C214" s="37" t="s">
        <v>84</v>
      </c>
      <c r="D214" s="45" t="s">
        <v>534</v>
      </c>
      <c r="E214" s="37" t="s">
        <v>1126</v>
      </c>
      <c r="F214" s="37" t="s">
        <v>400</v>
      </c>
      <c r="G214" s="45" t="s">
        <v>1127</v>
      </c>
      <c r="H214" s="37" t="s">
        <v>48</v>
      </c>
      <c r="I214" s="64" t="s">
        <v>1128</v>
      </c>
      <c r="J214" s="37">
        <v>580</v>
      </c>
      <c r="K214" s="37"/>
      <c r="L214" s="37"/>
      <c r="M214" s="43">
        <v>580</v>
      </c>
      <c r="N214" s="60" t="s">
        <v>1129</v>
      </c>
      <c r="O214" s="37" t="s">
        <v>1114</v>
      </c>
      <c r="P214" s="63">
        <v>150</v>
      </c>
      <c r="Q214" s="37" t="s">
        <v>53</v>
      </c>
      <c r="R214" s="37" t="s">
        <v>53</v>
      </c>
      <c r="S214" s="37" t="s">
        <v>53</v>
      </c>
      <c r="T214" s="37" t="s">
        <v>1107</v>
      </c>
      <c r="U214" s="37" t="s">
        <v>404</v>
      </c>
      <c r="V214" s="37" t="s">
        <v>405</v>
      </c>
      <c r="W214" s="81">
        <v>15974665480</v>
      </c>
      <c r="X214" s="37" t="s">
        <v>52</v>
      </c>
      <c r="Y214" s="108">
        <v>45778</v>
      </c>
      <c r="Z214" s="109">
        <v>45992</v>
      </c>
      <c r="AA214" s="37" t="s">
        <v>1108</v>
      </c>
      <c r="AB214" s="102"/>
      <c r="AC214" s="43" t="s">
        <v>758</v>
      </c>
      <c r="AD214" s="110" t="s">
        <v>1109</v>
      </c>
      <c r="AE214" s="111" t="s">
        <v>59</v>
      </c>
      <c r="AF214" s="44"/>
      <c r="AG214" s="37"/>
      <c r="AH214" s="37"/>
      <c r="AI214" s="37"/>
      <c r="AJ214" s="37"/>
      <c r="AK214" s="37"/>
      <c r="AL214" s="25"/>
      <c r="AM214" s="37">
        <f t="shared" si="17"/>
        <v>580</v>
      </c>
      <c r="AN214" s="37"/>
      <c r="AO214" s="37"/>
      <c r="AP214" s="136">
        <v>580</v>
      </c>
      <c r="AQ214" s="134">
        <f t="shared" si="16"/>
        <v>580</v>
      </c>
    </row>
    <row r="215" s="6" customFormat="1" ht="127" hidden="1" customHeight="1" spans="1:43">
      <c r="A215" s="37">
        <v>208</v>
      </c>
      <c r="B215" s="37" t="s">
        <v>42</v>
      </c>
      <c r="C215" s="37" t="s">
        <v>67</v>
      </c>
      <c r="D215" s="45" t="s">
        <v>68</v>
      </c>
      <c r="E215" s="37" t="s">
        <v>1130</v>
      </c>
      <c r="F215" s="37" t="s">
        <v>198</v>
      </c>
      <c r="G215" s="45" t="s">
        <v>206</v>
      </c>
      <c r="H215" s="37" t="s">
        <v>48</v>
      </c>
      <c r="I215" s="64" t="s">
        <v>1131</v>
      </c>
      <c r="J215" s="37">
        <v>220</v>
      </c>
      <c r="K215" s="37"/>
      <c r="L215" s="37"/>
      <c r="M215" s="43">
        <v>220</v>
      </c>
      <c r="N215" s="60" t="s">
        <v>1132</v>
      </c>
      <c r="O215" s="37" t="s">
        <v>1133</v>
      </c>
      <c r="P215" s="63">
        <v>1973</v>
      </c>
      <c r="Q215" s="37" t="s">
        <v>53</v>
      </c>
      <c r="R215" s="37" t="s">
        <v>53</v>
      </c>
      <c r="S215" s="37" t="s">
        <v>53</v>
      </c>
      <c r="T215" s="37" t="s">
        <v>1107</v>
      </c>
      <c r="U215" s="37" t="s">
        <v>202</v>
      </c>
      <c r="V215" s="37" t="s">
        <v>1134</v>
      </c>
      <c r="W215" s="81">
        <v>18387480109</v>
      </c>
      <c r="X215" s="37" t="s">
        <v>52</v>
      </c>
      <c r="Y215" s="108">
        <v>45778</v>
      </c>
      <c r="Z215" s="109">
        <v>45992</v>
      </c>
      <c r="AA215" s="37" t="s">
        <v>1108</v>
      </c>
      <c r="AB215" s="102"/>
      <c r="AC215" s="43" t="s">
        <v>758</v>
      </c>
      <c r="AD215" s="110" t="s">
        <v>1109</v>
      </c>
      <c r="AE215" s="111" t="s">
        <v>59</v>
      </c>
      <c r="AF215" s="44"/>
      <c r="AG215" s="37"/>
      <c r="AH215" s="37"/>
      <c r="AI215" s="37"/>
      <c r="AJ215" s="37"/>
      <c r="AK215" s="37"/>
      <c r="AL215" s="25"/>
      <c r="AM215" s="37">
        <f t="shared" si="17"/>
        <v>220</v>
      </c>
      <c r="AN215" s="37"/>
      <c r="AO215" s="37"/>
      <c r="AP215" s="136">
        <v>220</v>
      </c>
      <c r="AQ215" s="134">
        <f t="shared" si="16"/>
        <v>220</v>
      </c>
    </row>
    <row r="216" s="6" customFormat="1" ht="98" hidden="1" customHeight="1" spans="1:43">
      <c r="A216" s="37">
        <v>209</v>
      </c>
      <c r="B216" s="37" t="s">
        <v>42</v>
      </c>
      <c r="C216" s="37" t="s">
        <v>84</v>
      </c>
      <c r="D216" s="45" t="s">
        <v>149</v>
      </c>
      <c r="E216" s="37" t="s">
        <v>1135</v>
      </c>
      <c r="F216" s="37" t="s">
        <v>400</v>
      </c>
      <c r="G216" s="45" t="s">
        <v>409</v>
      </c>
      <c r="H216" s="37" t="s">
        <v>48</v>
      </c>
      <c r="I216" s="60" t="s">
        <v>1136</v>
      </c>
      <c r="J216" s="37">
        <v>293</v>
      </c>
      <c r="K216" s="37">
        <v>293</v>
      </c>
      <c r="L216" s="37"/>
      <c r="M216" s="43"/>
      <c r="N216" s="60" t="s">
        <v>1137</v>
      </c>
      <c r="O216" s="37" t="s">
        <v>1138</v>
      </c>
      <c r="P216" s="63">
        <v>1000</v>
      </c>
      <c r="Q216" s="37" t="s">
        <v>53</v>
      </c>
      <c r="R216" s="37" t="s">
        <v>53</v>
      </c>
      <c r="S216" s="37" t="s">
        <v>53</v>
      </c>
      <c r="T216" s="37" t="s">
        <v>1139</v>
      </c>
      <c r="U216" s="37" t="s">
        <v>1139</v>
      </c>
      <c r="V216" s="37" t="s">
        <v>1140</v>
      </c>
      <c r="W216" s="81">
        <v>15368435370</v>
      </c>
      <c r="X216" s="37" t="s">
        <v>52</v>
      </c>
      <c r="Y216" s="108">
        <v>45839</v>
      </c>
      <c r="Z216" s="109">
        <v>45931</v>
      </c>
      <c r="AA216" s="37"/>
      <c r="AB216" s="102"/>
      <c r="AC216" s="43" t="s">
        <v>758</v>
      </c>
      <c r="AD216" s="110" t="s">
        <v>1139</v>
      </c>
      <c r="AE216" s="111" t="s">
        <v>59</v>
      </c>
      <c r="AF216" s="44"/>
      <c r="AG216" s="37"/>
      <c r="AH216" s="37"/>
      <c r="AI216" s="37"/>
      <c r="AJ216" s="37"/>
      <c r="AK216" s="37"/>
      <c r="AL216" s="25"/>
      <c r="AM216" s="37">
        <f t="shared" si="17"/>
        <v>110</v>
      </c>
      <c r="AN216" s="37">
        <v>110</v>
      </c>
      <c r="AO216" s="37"/>
      <c r="AP216" s="136"/>
      <c r="AQ216" s="134">
        <f t="shared" si="16"/>
        <v>110</v>
      </c>
    </row>
    <row r="217" s="4" customFormat="1" ht="196" hidden="1" customHeight="1" spans="1:43">
      <c r="A217" s="37">
        <v>210</v>
      </c>
      <c r="B217" s="37" t="s">
        <v>42</v>
      </c>
      <c r="C217" s="37" t="s">
        <v>67</v>
      </c>
      <c r="D217" s="37" t="s">
        <v>68</v>
      </c>
      <c r="E217" s="37" t="s">
        <v>1141</v>
      </c>
      <c r="F217" s="37" t="s">
        <v>1142</v>
      </c>
      <c r="G217" s="37" t="s">
        <v>1143</v>
      </c>
      <c r="H217" s="37" t="s">
        <v>48</v>
      </c>
      <c r="I217" s="62" t="s">
        <v>1144</v>
      </c>
      <c r="J217" s="37">
        <v>500</v>
      </c>
      <c r="K217" s="37">
        <v>500</v>
      </c>
      <c r="L217" s="37"/>
      <c r="M217" s="37"/>
      <c r="N217" s="64" t="s">
        <v>1145</v>
      </c>
      <c r="O217" s="37" t="s">
        <v>335</v>
      </c>
      <c r="P217" s="63">
        <v>3700</v>
      </c>
      <c r="Q217" s="37" t="s">
        <v>53</v>
      </c>
      <c r="R217" s="37" t="s">
        <v>53</v>
      </c>
      <c r="S217" s="37" t="s">
        <v>53</v>
      </c>
      <c r="T217" s="37" t="s">
        <v>1146</v>
      </c>
      <c r="U217" s="37" t="s">
        <v>219</v>
      </c>
      <c r="V217" s="37" t="s">
        <v>1147</v>
      </c>
      <c r="W217" s="81" t="s">
        <v>1148</v>
      </c>
      <c r="X217" s="37" t="s">
        <v>52</v>
      </c>
      <c r="Y217" s="108">
        <v>45717</v>
      </c>
      <c r="Z217" s="109">
        <v>45931</v>
      </c>
      <c r="AA217" s="37"/>
      <c r="AB217" s="113" t="s">
        <v>57</v>
      </c>
      <c r="AC217" s="43" t="s">
        <v>58</v>
      </c>
      <c r="AD217" s="110" t="s">
        <v>1149</v>
      </c>
      <c r="AE217" s="111" t="s">
        <v>59</v>
      </c>
      <c r="AF217" s="44">
        <v>500</v>
      </c>
      <c r="AG217" s="37"/>
      <c r="AH217" s="37">
        <v>500</v>
      </c>
      <c r="AI217" s="37">
        <v>500</v>
      </c>
      <c r="AJ217" s="37"/>
      <c r="AK217" s="37"/>
      <c r="AL217" s="154"/>
      <c r="AM217" s="37">
        <f t="shared" si="17"/>
        <v>500</v>
      </c>
      <c r="AN217" s="37">
        <v>500</v>
      </c>
      <c r="AO217" s="37"/>
      <c r="AP217" s="136"/>
      <c r="AQ217" s="134">
        <f t="shared" si="16"/>
        <v>0</v>
      </c>
    </row>
    <row r="218" s="4" customFormat="1" ht="143" hidden="1" customHeight="1" spans="1:43">
      <c r="A218" s="37">
        <v>211</v>
      </c>
      <c r="B218" s="37" t="s">
        <v>42</v>
      </c>
      <c r="C218" s="37" t="s">
        <v>67</v>
      </c>
      <c r="D218" s="37" t="s">
        <v>68</v>
      </c>
      <c r="E218" s="37" t="s">
        <v>1150</v>
      </c>
      <c r="F218" s="37" t="s">
        <v>223</v>
      </c>
      <c r="G218" s="37" t="s">
        <v>1151</v>
      </c>
      <c r="H218" s="37" t="s">
        <v>48</v>
      </c>
      <c r="I218" s="60" t="s">
        <v>1152</v>
      </c>
      <c r="J218" s="37">
        <v>80</v>
      </c>
      <c r="K218" s="37">
        <v>80</v>
      </c>
      <c r="L218" s="37"/>
      <c r="M218" s="37"/>
      <c r="N218" s="62" t="s">
        <v>1153</v>
      </c>
      <c r="O218" s="37" t="s">
        <v>335</v>
      </c>
      <c r="P218" s="63">
        <v>407</v>
      </c>
      <c r="Q218" s="37" t="s">
        <v>53</v>
      </c>
      <c r="R218" s="37" t="s">
        <v>53</v>
      </c>
      <c r="S218" s="37" t="s">
        <v>53</v>
      </c>
      <c r="T218" s="37" t="s">
        <v>1146</v>
      </c>
      <c r="U218" s="37" t="s">
        <v>227</v>
      </c>
      <c r="V218" s="37" t="s">
        <v>1154</v>
      </c>
      <c r="W218" s="81">
        <v>15368933316</v>
      </c>
      <c r="X218" s="37" t="s">
        <v>52</v>
      </c>
      <c r="Y218" s="108">
        <v>45717</v>
      </c>
      <c r="Z218" s="109">
        <v>45931</v>
      </c>
      <c r="AA218" s="37"/>
      <c r="AB218" s="113" t="s">
        <v>57</v>
      </c>
      <c r="AC218" s="43" t="s">
        <v>58</v>
      </c>
      <c r="AD218" s="110" t="s">
        <v>1149</v>
      </c>
      <c r="AE218" s="111" t="s">
        <v>59</v>
      </c>
      <c r="AF218" s="44">
        <v>80</v>
      </c>
      <c r="AG218" s="37"/>
      <c r="AH218" s="37">
        <f t="shared" ref="AH218:AH225" si="18">AI218+AJ218+AK218</f>
        <v>100</v>
      </c>
      <c r="AI218" s="37">
        <v>100</v>
      </c>
      <c r="AJ218" s="37"/>
      <c r="AK218" s="37"/>
      <c r="AL218" s="154"/>
      <c r="AM218" s="37">
        <f t="shared" si="17"/>
        <v>80</v>
      </c>
      <c r="AN218" s="37">
        <v>80</v>
      </c>
      <c r="AO218" s="37"/>
      <c r="AP218" s="136"/>
      <c r="AQ218" s="134">
        <f t="shared" si="16"/>
        <v>-20</v>
      </c>
    </row>
    <row r="219" s="4" customFormat="1" ht="141" hidden="1" customHeight="1" spans="1:43">
      <c r="A219" s="37">
        <v>212</v>
      </c>
      <c r="B219" s="37" t="s">
        <v>42</v>
      </c>
      <c r="C219" s="37" t="s">
        <v>67</v>
      </c>
      <c r="D219" s="37" t="s">
        <v>68</v>
      </c>
      <c r="E219" s="37" t="s">
        <v>1155</v>
      </c>
      <c r="F219" s="37" t="s">
        <v>264</v>
      </c>
      <c r="G219" s="37" t="s">
        <v>1156</v>
      </c>
      <c r="H219" s="37" t="s">
        <v>48</v>
      </c>
      <c r="I219" s="60" t="s">
        <v>1157</v>
      </c>
      <c r="J219" s="37">
        <v>50</v>
      </c>
      <c r="K219" s="37">
        <v>50</v>
      </c>
      <c r="L219" s="37"/>
      <c r="M219" s="37"/>
      <c r="N219" s="62" t="s">
        <v>1158</v>
      </c>
      <c r="O219" s="37" t="s">
        <v>335</v>
      </c>
      <c r="P219" s="63">
        <v>504</v>
      </c>
      <c r="Q219" s="37" t="s">
        <v>53</v>
      </c>
      <c r="R219" s="37" t="s">
        <v>53</v>
      </c>
      <c r="S219" s="37" t="s">
        <v>53</v>
      </c>
      <c r="T219" s="37" t="s">
        <v>1146</v>
      </c>
      <c r="U219" s="37" t="s">
        <v>268</v>
      </c>
      <c r="V219" s="37" t="s">
        <v>1159</v>
      </c>
      <c r="W219" s="81">
        <v>18812368687</v>
      </c>
      <c r="X219" s="37" t="s">
        <v>52</v>
      </c>
      <c r="Y219" s="108">
        <v>45717</v>
      </c>
      <c r="Z219" s="109">
        <v>45931</v>
      </c>
      <c r="AA219" s="37"/>
      <c r="AB219" s="113" t="s">
        <v>57</v>
      </c>
      <c r="AC219" s="43" t="s">
        <v>58</v>
      </c>
      <c r="AD219" s="110" t="s">
        <v>1149</v>
      </c>
      <c r="AE219" s="111" t="s">
        <v>59</v>
      </c>
      <c r="AF219" s="44">
        <v>50</v>
      </c>
      <c r="AG219" s="37"/>
      <c r="AH219" s="37">
        <f t="shared" si="18"/>
        <v>100</v>
      </c>
      <c r="AI219" s="37">
        <v>100</v>
      </c>
      <c r="AJ219" s="37"/>
      <c r="AK219" s="37"/>
      <c r="AL219" s="154"/>
      <c r="AM219" s="37">
        <f t="shared" si="17"/>
        <v>50</v>
      </c>
      <c r="AN219" s="37">
        <v>50</v>
      </c>
      <c r="AO219" s="37"/>
      <c r="AP219" s="136"/>
      <c r="AQ219" s="134">
        <f t="shared" si="16"/>
        <v>-50</v>
      </c>
    </row>
    <row r="220" s="4" customFormat="1" ht="128" hidden="1" customHeight="1" spans="1:43">
      <c r="A220" s="37">
        <v>213</v>
      </c>
      <c r="B220" s="37" t="s">
        <v>42</v>
      </c>
      <c r="C220" s="37" t="s">
        <v>67</v>
      </c>
      <c r="D220" s="37" t="s">
        <v>68</v>
      </c>
      <c r="E220" s="37" t="s">
        <v>1160</v>
      </c>
      <c r="F220" s="37" t="s">
        <v>595</v>
      </c>
      <c r="G220" s="37" t="s">
        <v>603</v>
      </c>
      <c r="H220" s="37" t="s">
        <v>48</v>
      </c>
      <c r="I220" s="60" t="s">
        <v>1161</v>
      </c>
      <c r="J220" s="37">
        <v>100</v>
      </c>
      <c r="K220" s="37">
        <v>100</v>
      </c>
      <c r="L220" s="37"/>
      <c r="M220" s="37"/>
      <c r="N220" s="62" t="s">
        <v>1162</v>
      </c>
      <c r="O220" s="37" t="s">
        <v>335</v>
      </c>
      <c r="P220" s="63">
        <v>663</v>
      </c>
      <c r="Q220" s="37" t="s">
        <v>53</v>
      </c>
      <c r="R220" s="37" t="s">
        <v>53</v>
      </c>
      <c r="S220" s="37" t="s">
        <v>53</v>
      </c>
      <c r="T220" s="37" t="s">
        <v>1146</v>
      </c>
      <c r="U220" s="37" t="s">
        <v>600</v>
      </c>
      <c r="V220" s="37" t="s">
        <v>1100</v>
      </c>
      <c r="W220" s="81">
        <v>15187831988</v>
      </c>
      <c r="X220" s="37" t="s">
        <v>52</v>
      </c>
      <c r="Y220" s="108">
        <v>45717</v>
      </c>
      <c r="Z220" s="109">
        <v>45931</v>
      </c>
      <c r="AA220" s="37"/>
      <c r="AB220" s="113"/>
      <c r="AC220" s="43" t="s">
        <v>193</v>
      </c>
      <c r="AD220" s="110" t="s">
        <v>1149</v>
      </c>
      <c r="AE220" s="111" t="s">
        <v>59</v>
      </c>
      <c r="AF220" s="44"/>
      <c r="AG220" s="37"/>
      <c r="AH220" s="37">
        <f t="shared" si="18"/>
        <v>100</v>
      </c>
      <c r="AI220" s="37">
        <v>100</v>
      </c>
      <c r="AJ220" s="37"/>
      <c r="AK220" s="37"/>
      <c r="AL220" s="154"/>
      <c r="AM220" s="37">
        <f t="shared" si="17"/>
        <v>100</v>
      </c>
      <c r="AN220" s="37">
        <v>100</v>
      </c>
      <c r="AO220" s="37"/>
      <c r="AP220" s="136"/>
      <c r="AQ220" s="134">
        <f t="shared" si="16"/>
        <v>0</v>
      </c>
    </row>
    <row r="221" s="4" customFormat="1" ht="112" hidden="1" customHeight="1" spans="1:43">
      <c r="A221" s="37">
        <v>214</v>
      </c>
      <c r="B221" s="37" t="s">
        <v>42</v>
      </c>
      <c r="C221" s="37" t="s">
        <v>67</v>
      </c>
      <c r="D221" s="37" t="s">
        <v>1101</v>
      </c>
      <c r="E221" s="37" t="s">
        <v>1163</v>
      </c>
      <c r="F221" s="37" t="s">
        <v>680</v>
      </c>
      <c r="G221" s="37" t="s">
        <v>1164</v>
      </c>
      <c r="H221" s="37" t="s">
        <v>48</v>
      </c>
      <c r="I221" s="155" t="s">
        <v>1165</v>
      </c>
      <c r="J221" s="37">
        <v>80</v>
      </c>
      <c r="K221" s="37">
        <v>80</v>
      </c>
      <c r="L221" s="37"/>
      <c r="M221" s="37"/>
      <c r="N221" s="64" t="s">
        <v>1166</v>
      </c>
      <c r="O221" s="45" t="s">
        <v>335</v>
      </c>
      <c r="P221" s="37">
        <v>487</v>
      </c>
      <c r="Q221" s="37" t="s">
        <v>53</v>
      </c>
      <c r="R221" s="37" t="s">
        <v>53</v>
      </c>
      <c r="S221" s="37" t="s">
        <v>53</v>
      </c>
      <c r="T221" s="37" t="s">
        <v>1146</v>
      </c>
      <c r="U221" s="37" t="s">
        <v>685</v>
      </c>
      <c r="V221" s="37" t="s">
        <v>1167</v>
      </c>
      <c r="W221" s="81">
        <v>15187410502</v>
      </c>
      <c r="X221" s="37" t="s">
        <v>52</v>
      </c>
      <c r="Y221" s="108">
        <v>45717</v>
      </c>
      <c r="Z221" s="109">
        <v>45931</v>
      </c>
      <c r="AA221" s="113" t="s">
        <v>1168</v>
      </c>
      <c r="AB221" s="113" t="s">
        <v>57</v>
      </c>
      <c r="AC221" s="43" t="s">
        <v>58</v>
      </c>
      <c r="AD221" s="110" t="s">
        <v>1149</v>
      </c>
      <c r="AE221" s="111" t="s">
        <v>59</v>
      </c>
      <c r="AF221" s="44">
        <v>80</v>
      </c>
      <c r="AG221" s="37"/>
      <c r="AH221" s="37">
        <f t="shared" si="18"/>
        <v>100</v>
      </c>
      <c r="AI221" s="37">
        <v>100</v>
      </c>
      <c r="AJ221" s="37"/>
      <c r="AK221" s="37"/>
      <c r="AL221" s="154"/>
      <c r="AM221" s="37">
        <f t="shared" si="17"/>
        <v>80</v>
      </c>
      <c r="AN221" s="37">
        <v>80</v>
      </c>
      <c r="AO221" s="37"/>
      <c r="AP221" s="136"/>
      <c r="AQ221" s="134">
        <f t="shared" si="16"/>
        <v>-20</v>
      </c>
    </row>
    <row r="222" s="4" customFormat="1" ht="116" hidden="1" customHeight="1" spans="1:43">
      <c r="A222" s="37">
        <v>215</v>
      </c>
      <c r="B222" s="37" t="s">
        <v>42</v>
      </c>
      <c r="C222" s="37" t="s">
        <v>67</v>
      </c>
      <c r="D222" s="37" t="s">
        <v>68</v>
      </c>
      <c r="E222" s="37" t="s">
        <v>1169</v>
      </c>
      <c r="F222" s="37" t="s">
        <v>214</v>
      </c>
      <c r="G222" s="37" t="s">
        <v>1170</v>
      </c>
      <c r="H222" s="37" t="s">
        <v>48</v>
      </c>
      <c r="I222" s="60" t="s">
        <v>1171</v>
      </c>
      <c r="J222" s="37">
        <v>100</v>
      </c>
      <c r="K222" s="37">
        <v>100</v>
      </c>
      <c r="L222" s="37"/>
      <c r="M222" s="37"/>
      <c r="N222" s="64" t="s">
        <v>1172</v>
      </c>
      <c r="O222" s="37" t="s">
        <v>335</v>
      </c>
      <c r="P222" s="37">
        <v>3254</v>
      </c>
      <c r="Q222" s="37" t="s">
        <v>53</v>
      </c>
      <c r="R222" s="37" t="s">
        <v>53</v>
      </c>
      <c r="S222" s="37" t="s">
        <v>53</v>
      </c>
      <c r="T222" s="37" t="s">
        <v>1146</v>
      </c>
      <c r="U222" s="37" t="s">
        <v>219</v>
      </c>
      <c r="V222" s="37" t="s">
        <v>220</v>
      </c>
      <c r="W222" s="81">
        <v>13988998197</v>
      </c>
      <c r="X222" s="37" t="s">
        <v>52</v>
      </c>
      <c r="Y222" s="108">
        <v>45717</v>
      </c>
      <c r="Z222" s="109">
        <v>45931</v>
      </c>
      <c r="AA222" s="113"/>
      <c r="AB222" s="113"/>
      <c r="AC222" s="43" t="s">
        <v>193</v>
      </c>
      <c r="AD222" s="110" t="s">
        <v>1149</v>
      </c>
      <c r="AE222" s="111" t="s">
        <v>59</v>
      </c>
      <c r="AF222" s="44"/>
      <c r="AG222" s="37"/>
      <c r="AH222" s="37">
        <f t="shared" si="18"/>
        <v>100</v>
      </c>
      <c r="AI222" s="37">
        <v>100</v>
      </c>
      <c r="AJ222" s="37"/>
      <c r="AK222" s="37"/>
      <c r="AL222" s="154"/>
      <c r="AM222" s="37">
        <f t="shared" si="17"/>
        <v>100</v>
      </c>
      <c r="AN222" s="37">
        <v>100</v>
      </c>
      <c r="AO222" s="37"/>
      <c r="AP222" s="136"/>
      <c r="AQ222" s="134">
        <f t="shared" si="16"/>
        <v>0</v>
      </c>
    </row>
    <row r="223" s="4" customFormat="1" ht="130" hidden="1" customHeight="1" spans="1:43">
      <c r="A223" s="37">
        <v>216</v>
      </c>
      <c r="B223" s="37" t="s">
        <v>42</v>
      </c>
      <c r="C223" s="37" t="s">
        <v>67</v>
      </c>
      <c r="D223" s="37" t="s">
        <v>68</v>
      </c>
      <c r="E223" s="37" t="s">
        <v>1173</v>
      </c>
      <c r="F223" s="45" t="s">
        <v>167</v>
      </c>
      <c r="G223" s="37" t="s">
        <v>1174</v>
      </c>
      <c r="H223" s="37" t="s">
        <v>48</v>
      </c>
      <c r="I223" s="60" t="s">
        <v>1175</v>
      </c>
      <c r="J223" s="37">
        <v>30</v>
      </c>
      <c r="K223" s="37">
        <v>30</v>
      </c>
      <c r="L223" s="37"/>
      <c r="M223" s="37"/>
      <c r="N223" s="64" t="s">
        <v>1176</v>
      </c>
      <c r="O223" s="37" t="s">
        <v>335</v>
      </c>
      <c r="P223" s="156">
        <v>450</v>
      </c>
      <c r="Q223" s="37" t="s">
        <v>53</v>
      </c>
      <c r="R223" s="37" t="s">
        <v>53</v>
      </c>
      <c r="S223" s="37" t="s">
        <v>53</v>
      </c>
      <c r="T223" s="37" t="s">
        <v>1146</v>
      </c>
      <c r="U223" s="37" t="s">
        <v>172</v>
      </c>
      <c r="V223" s="37" t="s">
        <v>1177</v>
      </c>
      <c r="W223" s="81">
        <v>13769755370</v>
      </c>
      <c r="X223" s="37" t="s">
        <v>52</v>
      </c>
      <c r="Y223" s="108">
        <v>45717</v>
      </c>
      <c r="Z223" s="109">
        <v>45931</v>
      </c>
      <c r="AA223" s="37"/>
      <c r="AB223" s="113" t="s">
        <v>57</v>
      </c>
      <c r="AC223" s="43" t="s">
        <v>58</v>
      </c>
      <c r="AD223" s="110" t="s">
        <v>1149</v>
      </c>
      <c r="AE223" s="111" t="s">
        <v>59</v>
      </c>
      <c r="AF223" s="44">
        <v>30</v>
      </c>
      <c r="AG223" s="37"/>
      <c r="AH223" s="37">
        <f t="shared" si="18"/>
        <v>30</v>
      </c>
      <c r="AI223" s="37">
        <v>30</v>
      </c>
      <c r="AJ223" s="37"/>
      <c r="AK223" s="37"/>
      <c r="AL223" s="154"/>
      <c r="AM223" s="37">
        <f t="shared" si="17"/>
        <v>30</v>
      </c>
      <c r="AN223" s="37">
        <v>30</v>
      </c>
      <c r="AO223" s="37"/>
      <c r="AP223" s="136"/>
      <c r="AQ223" s="134">
        <f t="shared" si="16"/>
        <v>0</v>
      </c>
    </row>
    <row r="224" s="4" customFormat="1" ht="96" hidden="1" customHeight="1" spans="1:43">
      <c r="A224" s="37">
        <v>217</v>
      </c>
      <c r="B224" s="37" t="s">
        <v>42</v>
      </c>
      <c r="C224" s="37" t="s">
        <v>67</v>
      </c>
      <c r="D224" s="37" t="s">
        <v>68</v>
      </c>
      <c r="E224" s="37" t="s">
        <v>1178</v>
      </c>
      <c r="F224" s="37" t="s">
        <v>136</v>
      </c>
      <c r="G224" s="37" t="s">
        <v>1179</v>
      </c>
      <c r="H224" s="37" t="s">
        <v>48</v>
      </c>
      <c r="I224" s="60" t="s">
        <v>1180</v>
      </c>
      <c r="J224" s="37">
        <v>100</v>
      </c>
      <c r="K224" s="37">
        <v>100</v>
      </c>
      <c r="L224" s="37"/>
      <c r="M224" s="37"/>
      <c r="N224" s="62" t="s">
        <v>1181</v>
      </c>
      <c r="O224" s="37" t="s">
        <v>335</v>
      </c>
      <c r="P224" s="63">
        <v>1290</v>
      </c>
      <c r="Q224" s="37" t="s">
        <v>53</v>
      </c>
      <c r="R224" s="37" t="s">
        <v>53</v>
      </c>
      <c r="S224" s="37" t="s">
        <v>53</v>
      </c>
      <c r="T224" s="37" t="s">
        <v>1146</v>
      </c>
      <c r="U224" s="37" t="s">
        <v>1001</v>
      </c>
      <c r="V224" s="37" t="s">
        <v>1002</v>
      </c>
      <c r="W224" s="81" t="s">
        <v>1182</v>
      </c>
      <c r="X224" s="37" t="s">
        <v>52</v>
      </c>
      <c r="Y224" s="108">
        <v>45717</v>
      </c>
      <c r="Z224" s="109">
        <v>45931</v>
      </c>
      <c r="AA224" s="37"/>
      <c r="AB224" s="102"/>
      <c r="AC224" s="43" t="s">
        <v>193</v>
      </c>
      <c r="AD224" s="110" t="s">
        <v>1149</v>
      </c>
      <c r="AE224" s="111" t="s">
        <v>59</v>
      </c>
      <c r="AF224" s="44"/>
      <c r="AG224" s="37"/>
      <c r="AH224" s="37">
        <f t="shared" si="18"/>
        <v>100</v>
      </c>
      <c r="AI224" s="37">
        <v>100</v>
      </c>
      <c r="AJ224" s="37"/>
      <c r="AK224" s="37"/>
      <c r="AL224" s="154"/>
      <c r="AM224" s="37">
        <f t="shared" si="17"/>
        <v>100</v>
      </c>
      <c r="AN224" s="37">
        <v>100</v>
      </c>
      <c r="AO224" s="37"/>
      <c r="AP224" s="136"/>
      <c r="AQ224" s="134">
        <f t="shared" si="16"/>
        <v>0</v>
      </c>
    </row>
    <row r="225" s="4" customFormat="1" ht="91" hidden="1" customHeight="1" spans="1:43">
      <c r="A225" s="37">
        <v>218</v>
      </c>
      <c r="B225" s="37" t="s">
        <v>42</v>
      </c>
      <c r="C225" s="37" t="s">
        <v>67</v>
      </c>
      <c r="D225" s="37" t="s">
        <v>68</v>
      </c>
      <c r="E225" s="37" t="s">
        <v>1183</v>
      </c>
      <c r="F225" s="37" t="s">
        <v>243</v>
      </c>
      <c r="G225" s="37" t="s">
        <v>1184</v>
      </c>
      <c r="H225" s="37" t="s">
        <v>48</v>
      </c>
      <c r="I225" s="60" t="s">
        <v>1185</v>
      </c>
      <c r="J225" s="37">
        <v>100</v>
      </c>
      <c r="K225" s="37">
        <v>100</v>
      </c>
      <c r="L225" s="37"/>
      <c r="M225" s="37"/>
      <c r="N225" s="62" t="s">
        <v>1186</v>
      </c>
      <c r="O225" s="37" t="s">
        <v>335</v>
      </c>
      <c r="P225" s="63">
        <v>351</v>
      </c>
      <c r="Q225" s="37" t="s">
        <v>53</v>
      </c>
      <c r="R225" s="37" t="s">
        <v>53</v>
      </c>
      <c r="S225" s="37" t="s">
        <v>53</v>
      </c>
      <c r="T225" s="37" t="s">
        <v>1146</v>
      </c>
      <c r="U225" s="37" t="s">
        <v>247</v>
      </c>
      <c r="V225" s="37" t="s">
        <v>1187</v>
      </c>
      <c r="W225" s="81">
        <v>13988939808</v>
      </c>
      <c r="X225" s="37" t="s">
        <v>52</v>
      </c>
      <c r="Y225" s="108">
        <v>45717</v>
      </c>
      <c r="Z225" s="109">
        <v>45931</v>
      </c>
      <c r="AA225" s="37"/>
      <c r="AB225" s="102"/>
      <c r="AC225" s="43" t="s">
        <v>193</v>
      </c>
      <c r="AD225" s="110" t="s">
        <v>1149</v>
      </c>
      <c r="AE225" s="111" t="s">
        <v>59</v>
      </c>
      <c r="AF225" s="44"/>
      <c r="AG225" s="37"/>
      <c r="AH225" s="37">
        <f t="shared" si="18"/>
        <v>100</v>
      </c>
      <c r="AI225" s="37">
        <v>100</v>
      </c>
      <c r="AJ225" s="37"/>
      <c r="AK225" s="37"/>
      <c r="AL225" s="154"/>
      <c r="AM225" s="37">
        <f t="shared" si="17"/>
        <v>100</v>
      </c>
      <c r="AN225" s="37">
        <v>100</v>
      </c>
      <c r="AO225" s="37"/>
      <c r="AP225" s="136"/>
      <c r="AQ225" s="134">
        <f t="shared" si="16"/>
        <v>0</v>
      </c>
    </row>
    <row r="226" s="6" customFormat="1" ht="117" hidden="1" customHeight="1" spans="1:43">
      <c r="A226" s="37">
        <v>219</v>
      </c>
      <c r="B226" s="37" t="s">
        <v>42</v>
      </c>
      <c r="C226" s="37" t="s">
        <v>1188</v>
      </c>
      <c r="D226" s="45" t="s">
        <v>1189</v>
      </c>
      <c r="E226" s="37" t="s">
        <v>1190</v>
      </c>
      <c r="F226" s="37" t="s">
        <v>158</v>
      </c>
      <c r="G226" s="45" t="s">
        <v>1191</v>
      </c>
      <c r="H226" s="37" t="s">
        <v>48</v>
      </c>
      <c r="I226" s="62" t="s">
        <v>1192</v>
      </c>
      <c r="J226" s="37">
        <v>20</v>
      </c>
      <c r="K226" s="37">
        <v>20</v>
      </c>
      <c r="L226" s="37"/>
      <c r="M226" s="43"/>
      <c r="N226" s="60" t="s">
        <v>1193</v>
      </c>
      <c r="O226" s="37" t="s">
        <v>129</v>
      </c>
      <c r="P226" s="63">
        <v>10000</v>
      </c>
      <c r="Q226" s="37" t="s">
        <v>53</v>
      </c>
      <c r="R226" s="37" t="s">
        <v>53</v>
      </c>
      <c r="S226" s="37" t="s">
        <v>53</v>
      </c>
      <c r="T226" s="37" t="s">
        <v>1146</v>
      </c>
      <c r="U226" s="37" t="s">
        <v>1194</v>
      </c>
      <c r="V226" s="37" t="s">
        <v>1195</v>
      </c>
      <c r="W226" s="81" t="s">
        <v>1196</v>
      </c>
      <c r="X226" s="37" t="s">
        <v>52</v>
      </c>
      <c r="Y226" s="108">
        <v>45717</v>
      </c>
      <c r="Z226" s="109">
        <v>45931</v>
      </c>
      <c r="AA226" s="37"/>
      <c r="AB226" s="113" t="s">
        <v>57</v>
      </c>
      <c r="AC226" s="43" t="s">
        <v>758</v>
      </c>
      <c r="AD226" s="110" t="s">
        <v>1149</v>
      </c>
      <c r="AE226" s="111" t="s">
        <v>59</v>
      </c>
      <c r="AF226" s="44">
        <v>20</v>
      </c>
      <c r="AG226" s="37"/>
      <c r="AH226" s="37"/>
      <c r="AI226" s="37"/>
      <c r="AJ226" s="37"/>
      <c r="AK226" s="37"/>
      <c r="AL226" s="25"/>
      <c r="AM226" s="37">
        <f t="shared" si="17"/>
        <v>20</v>
      </c>
      <c r="AN226" s="37">
        <v>20</v>
      </c>
      <c r="AO226" s="37"/>
      <c r="AP226" s="136"/>
      <c r="AQ226" s="134">
        <f t="shared" si="16"/>
        <v>20</v>
      </c>
    </row>
    <row r="227" s="6" customFormat="1" ht="104" hidden="1" customHeight="1" spans="1:43">
      <c r="A227" s="37">
        <v>220</v>
      </c>
      <c r="B227" s="37" t="s">
        <v>42</v>
      </c>
      <c r="C227" s="37" t="s">
        <v>67</v>
      </c>
      <c r="D227" s="45" t="s">
        <v>68</v>
      </c>
      <c r="E227" s="37" t="s">
        <v>1197</v>
      </c>
      <c r="F227" s="37" t="s">
        <v>136</v>
      </c>
      <c r="G227" s="45" t="s">
        <v>1179</v>
      </c>
      <c r="H227" s="37" t="s">
        <v>48</v>
      </c>
      <c r="I227" s="60" t="s">
        <v>1198</v>
      </c>
      <c r="J227" s="37">
        <v>40</v>
      </c>
      <c r="K227" s="37"/>
      <c r="L227" s="37">
        <v>40</v>
      </c>
      <c r="M227" s="43"/>
      <c r="N227" s="62" t="s">
        <v>1199</v>
      </c>
      <c r="O227" s="37" t="s">
        <v>1200</v>
      </c>
      <c r="P227" s="63">
        <v>650</v>
      </c>
      <c r="Q227" s="37" t="s">
        <v>53</v>
      </c>
      <c r="R227" s="37" t="s">
        <v>53</v>
      </c>
      <c r="S227" s="37" t="s">
        <v>53</v>
      </c>
      <c r="T227" s="37" t="s">
        <v>1146</v>
      </c>
      <c r="U227" s="37" t="s">
        <v>1001</v>
      </c>
      <c r="V227" s="37" t="s">
        <v>1201</v>
      </c>
      <c r="W227" s="81" t="s">
        <v>1202</v>
      </c>
      <c r="X227" s="37" t="s">
        <v>52</v>
      </c>
      <c r="Y227" s="108">
        <v>45748</v>
      </c>
      <c r="Z227" s="109">
        <v>45931</v>
      </c>
      <c r="AA227" s="37"/>
      <c r="AB227" s="37" t="s">
        <v>1203</v>
      </c>
      <c r="AC227" s="43" t="s">
        <v>758</v>
      </c>
      <c r="AD227" s="110" t="s">
        <v>1149</v>
      </c>
      <c r="AE227" s="111" t="s">
        <v>59</v>
      </c>
      <c r="AF227" s="44"/>
      <c r="AG227" s="37"/>
      <c r="AH227" s="37"/>
      <c r="AI227" s="37"/>
      <c r="AJ227" s="37"/>
      <c r="AK227" s="37"/>
      <c r="AL227" s="25"/>
      <c r="AM227" s="37">
        <f t="shared" si="17"/>
        <v>40</v>
      </c>
      <c r="AN227" s="37"/>
      <c r="AO227" s="37">
        <v>40</v>
      </c>
      <c r="AP227" s="136"/>
      <c r="AQ227" s="134">
        <f t="shared" si="16"/>
        <v>40</v>
      </c>
    </row>
    <row r="228" s="6" customFormat="1" ht="136" hidden="1" customHeight="1" spans="1:43">
      <c r="A228" s="37">
        <v>221</v>
      </c>
      <c r="B228" s="37" t="s">
        <v>42</v>
      </c>
      <c r="C228" s="37" t="s">
        <v>67</v>
      </c>
      <c r="D228" s="45" t="s">
        <v>68</v>
      </c>
      <c r="E228" s="37" t="s">
        <v>1204</v>
      </c>
      <c r="F228" s="37" t="s">
        <v>607</v>
      </c>
      <c r="G228" s="45" t="s">
        <v>1205</v>
      </c>
      <c r="H228" s="37" t="s">
        <v>48</v>
      </c>
      <c r="I228" s="60" t="s">
        <v>1206</v>
      </c>
      <c r="J228" s="37">
        <v>40</v>
      </c>
      <c r="K228" s="37"/>
      <c r="L228" s="37">
        <v>40</v>
      </c>
      <c r="M228" s="43"/>
      <c r="N228" s="64" t="s">
        <v>1207</v>
      </c>
      <c r="O228" s="45" t="s">
        <v>1208</v>
      </c>
      <c r="P228" s="63">
        <v>157</v>
      </c>
      <c r="Q228" s="37" t="s">
        <v>53</v>
      </c>
      <c r="R228" s="37" t="s">
        <v>53</v>
      </c>
      <c r="S228" s="37" t="s">
        <v>53</v>
      </c>
      <c r="T228" s="37" t="s">
        <v>1146</v>
      </c>
      <c r="U228" s="37" t="s">
        <v>611</v>
      </c>
      <c r="V228" s="37" t="s">
        <v>612</v>
      </c>
      <c r="W228" s="81" t="s">
        <v>1209</v>
      </c>
      <c r="X228" s="37" t="s">
        <v>52</v>
      </c>
      <c r="Y228" s="108">
        <v>45748</v>
      </c>
      <c r="Z228" s="109">
        <v>45931</v>
      </c>
      <c r="AA228" s="37"/>
      <c r="AB228" s="37" t="s">
        <v>1203</v>
      </c>
      <c r="AC228" s="43" t="s">
        <v>758</v>
      </c>
      <c r="AD228" s="110" t="s">
        <v>1149</v>
      </c>
      <c r="AE228" s="111" t="s">
        <v>59</v>
      </c>
      <c r="AF228" s="44"/>
      <c r="AG228" s="37"/>
      <c r="AH228" s="37"/>
      <c r="AI228" s="37"/>
      <c r="AJ228" s="37"/>
      <c r="AK228" s="37"/>
      <c r="AL228" s="25"/>
      <c r="AM228" s="37">
        <f t="shared" si="17"/>
        <v>40</v>
      </c>
      <c r="AN228" s="37"/>
      <c r="AO228" s="37">
        <v>40</v>
      </c>
      <c r="AP228" s="136"/>
      <c r="AQ228" s="134">
        <f t="shared" si="16"/>
        <v>40</v>
      </c>
    </row>
    <row r="229" s="6" customFormat="1" ht="210" hidden="1" customHeight="1" spans="1:43">
      <c r="A229" s="37">
        <v>222</v>
      </c>
      <c r="B229" s="37" t="s">
        <v>42</v>
      </c>
      <c r="C229" s="37" t="s">
        <v>67</v>
      </c>
      <c r="D229" s="45" t="s">
        <v>1101</v>
      </c>
      <c r="E229" s="37" t="s">
        <v>1210</v>
      </c>
      <c r="F229" s="37" t="s">
        <v>723</v>
      </c>
      <c r="G229" s="45" t="s">
        <v>732</v>
      </c>
      <c r="H229" s="37" t="s">
        <v>48</v>
      </c>
      <c r="I229" s="60" t="s">
        <v>1211</v>
      </c>
      <c r="J229" s="37">
        <v>30</v>
      </c>
      <c r="K229" s="37"/>
      <c r="L229" s="37">
        <v>30</v>
      </c>
      <c r="M229" s="43"/>
      <c r="N229" s="62" t="s">
        <v>1212</v>
      </c>
      <c r="O229" s="38" t="s">
        <v>1213</v>
      </c>
      <c r="P229" s="63">
        <v>6459</v>
      </c>
      <c r="Q229" s="37" t="s">
        <v>53</v>
      </c>
      <c r="R229" s="37" t="s">
        <v>52</v>
      </c>
      <c r="S229" s="37" t="s">
        <v>53</v>
      </c>
      <c r="T229" s="37" t="s">
        <v>1146</v>
      </c>
      <c r="U229" s="37" t="s">
        <v>728</v>
      </c>
      <c r="V229" s="37" t="s">
        <v>1214</v>
      </c>
      <c r="W229" s="81" t="s">
        <v>1215</v>
      </c>
      <c r="X229" s="37" t="s">
        <v>52</v>
      </c>
      <c r="Y229" s="108">
        <v>45748</v>
      </c>
      <c r="Z229" s="109">
        <v>45931</v>
      </c>
      <c r="AA229" s="37"/>
      <c r="AB229" s="37" t="s">
        <v>1203</v>
      </c>
      <c r="AC229" s="43" t="s">
        <v>758</v>
      </c>
      <c r="AD229" s="110" t="s">
        <v>1149</v>
      </c>
      <c r="AE229" s="111" t="s">
        <v>59</v>
      </c>
      <c r="AF229" s="44"/>
      <c r="AG229" s="37"/>
      <c r="AH229" s="37"/>
      <c r="AI229" s="37"/>
      <c r="AJ229" s="37"/>
      <c r="AK229" s="37"/>
      <c r="AL229" s="25"/>
      <c r="AM229" s="37">
        <f t="shared" si="17"/>
        <v>30</v>
      </c>
      <c r="AN229" s="37"/>
      <c r="AO229" s="37">
        <v>30</v>
      </c>
      <c r="AP229" s="136"/>
      <c r="AQ229" s="134">
        <f t="shared" si="16"/>
        <v>30</v>
      </c>
    </row>
    <row r="230" s="6" customFormat="1" ht="88" hidden="1" customHeight="1" spans="1:43">
      <c r="A230" s="37">
        <v>223</v>
      </c>
      <c r="B230" s="37" t="s">
        <v>42</v>
      </c>
      <c r="C230" s="37" t="s">
        <v>67</v>
      </c>
      <c r="D230" s="45" t="s">
        <v>68</v>
      </c>
      <c r="E230" s="37" t="s">
        <v>1216</v>
      </c>
      <c r="F230" s="37" t="s">
        <v>243</v>
      </c>
      <c r="G230" s="45" t="s">
        <v>1184</v>
      </c>
      <c r="H230" s="37" t="s">
        <v>48</v>
      </c>
      <c r="I230" s="60" t="s">
        <v>1217</v>
      </c>
      <c r="J230" s="37">
        <v>40</v>
      </c>
      <c r="K230" s="37"/>
      <c r="L230" s="37">
        <v>40</v>
      </c>
      <c r="M230" s="43"/>
      <c r="N230" s="62" t="s">
        <v>1218</v>
      </c>
      <c r="O230" s="37" t="s">
        <v>335</v>
      </c>
      <c r="P230" s="63">
        <v>351</v>
      </c>
      <c r="Q230" s="37" t="s">
        <v>53</v>
      </c>
      <c r="R230" s="37" t="s">
        <v>53</v>
      </c>
      <c r="S230" s="37" t="s">
        <v>53</v>
      </c>
      <c r="T230" s="37" t="s">
        <v>1146</v>
      </c>
      <c r="U230" s="37" t="s">
        <v>247</v>
      </c>
      <c r="V230" s="37" t="s">
        <v>1187</v>
      </c>
      <c r="W230" s="81" t="s">
        <v>1219</v>
      </c>
      <c r="X230" s="37" t="s">
        <v>52</v>
      </c>
      <c r="Y230" s="108">
        <v>45748</v>
      </c>
      <c r="Z230" s="109">
        <v>45931</v>
      </c>
      <c r="AA230" s="37"/>
      <c r="AB230" s="37" t="s">
        <v>1203</v>
      </c>
      <c r="AC230" s="43" t="s">
        <v>758</v>
      </c>
      <c r="AD230" s="110" t="s">
        <v>1149</v>
      </c>
      <c r="AE230" s="111" t="s">
        <v>59</v>
      </c>
      <c r="AF230" s="44"/>
      <c r="AG230" s="37"/>
      <c r="AH230" s="37"/>
      <c r="AI230" s="37"/>
      <c r="AJ230" s="37"/>
      <c r="AK230" s="37"/>
      <c r="AL230" s="25"/>
      <c r="AM230" s="37">
        <f t="shared" si="17"/>
        <v>40</v>
      </c>
      <c r="AN230" s="37"/>
      <c r="AO230" s="37">
        <v>40</v>
      </c>
      <c r="AP230" s="136"/>
      <c r="AQ230" s="134">
        <f t="shared" si="16"/>
        <v>40</v>
      </c>
    </row>
    <row r="231" s="6" customFormat="1" ht="140" hidden="1" customHeight="1" spans="1:43">
      <c r="A231" s="37">
        <v>224</v>
      </c>
      <c r="B231" s="37" t="s">
        <v>42</v>
      </c>
      <c r="C231" s="37" t="s">
        <v>67</v>
      </c>
      <c r="D231" s="45" t="s">
        <v>68</v>
      </c>
      <c r="E231" s="37" t="s">
        <v>1220</v>
      </c>
      <c r="F231" s="37" t="s">
        <v>582</v>
      </c>
      <c r="G231" s="45" t="s">
        <v>1221</v>
      </c>
      <c r="H231" s="37" t="s">
        <v>48</v>
      </c>
      <c r="I231" s="60" t="s">
        <v>1222</v>
      </c>
      <c r="J231" s="37">
        <v>60</v>
      </c>
      <c r="K231" s="37">
        <v>60</v>
      </c>
      <c r="L231" s="37"/>
      <c r="M231" s="43"/>
      <c r="N231" s="60" t="s">
        <v>1223</v>
      </c>
      <c r="O231" s="37" t="s">
        <v>1224</v>
      </c>
      <c r="P231" s="63">
        <v>820</v>
      </c>
      <c r="Q231" s="37" t="s">
        <v>53</v>
      </c>
      <c r="R231" s="37" t="s">
        <v>53</v>
      </c>
      <c r="S231" s="37" t="s">
        <v>52</v>
      </c>
      <c r="T231" s="37" t="s">
        <v>1146</v>
      </c>
      <c r="U231" s="37" t="s">
        <v>587</v>
      </c>
      <c r="V231" s="37" t="s">
        <v>588</v>
      </c>
      <c r="W231" s="81" t="s">
        <v>1225</v>
      </c>
      <c r="X231" s="37" t="s">
        <v>52</v>
      </c>
      <c r="Y231" s="108">
        <v>45809</v>
      </c>
      <c r="Z231" s="109">
        <v>46021</v>
      </c>
      <c r="AA231" s="37"/>
      <c r="AB231" s="113" t="s">
        <v>1226</v>
      </c>
      <c r="AC231" s="43" t="s">
        <v>758</v>
      </c>
      <c r="AD231" s="110" t="s">
        <v>1149</v>
      </c>
      <c r="AE231" s="111" t="s">
        <v>59</v>
      </c>
      <c r="AF231" s="44"/>
      <c r="AG231" s="37"/>
      <c r="AH231" s="37"/>
      <c r="AI231" s="37"/>
      <c r="AJ231" s="37"/>
      <c r="AK231" s="37"/>
      <c r="AL231" s="25"/>
      <c r="AM231" s="37">
        <f t="shared" si="17"/>
        <v>60</v>
      </c>
      <c r="AN231" s="37">
        <v>60</v>
      </c>
      <c r="AO231" s="37"/>
      <c r="AP231" s="136"/>
      <c r="AQ231" s="134">
        <f t="shared" si="16"/>
        <v>60</v>
      </c>
    </row>
    <row r="232" s="4" customFormat="1" ht="98" hidden="1" customHeight="1" spans="1:43">
      <c r="A232" s="37">
        <v>225</v>
      </c>
      <c r="B232" s="37" t="s">
        <v>42</v>
      </c>
      <c r="C232" s="37" t="s">
        <v>67</v>
      </c>
      <c r="D232" s="37" t="s">
        <v>68</v>
      </c>
      <c r="E232" s="37" t="s">
        <v>1227</v>
      </c>
      <c r="F232" s="37" t="s">
        <v>125</v>
      </c>
      <c r="G232" s="37" t="s">
        <v>1228</v>
      </c>
      <c r="H232" s="37" t="s">
        <v>48</v>
      </c>
      <c r="I232" s="60" t="s">
        <v>1229</v>
      </c>
      <c r="J232" s="37">
        <v>64.75</v>
      </c>
      <c r="K232" s="37">
        <v>64.75</v>
      </c>
      <c r="L232" s="37"/>
      <c r="M232" s="37"/>
      <c r="N232" s="64" t="s">
        <v>1230</v>
      </c>
      <c r="O232" s="45" t="s">
        <v>668</v>
      </c>
      <c r="P232" s="63">
        <v>1212</v>
      </c>
      <c r="Q232" s="37" t="s">
        <v>53</v>
      </c>
      <c r="R232" s="37" t="s">
        <v>53</v>
      </c>
      <c r="S232" s="37" t="s">
        <v>53</v>
      </c>
      <c r="T232" s="37" t="s">
        <v>1231</v>
      </c>
      <c r="U232" s="37" t="s">
        <v>310</v>
      </c>
      <c r="V232" s="37" t="s">
        <v>1232</v>
      </c>
      <c r="W232" s="81">
        <v>15924972838</v>
      </c>
      <c r="X232" s="37" t="s">
        <v>52</v>
      </c>
      <c r="Y232" s="108">
        <v>45717</v>
      </c>
      <c r="Z232" s="109">
        <v>46022</v>
      </c>
      <c r="AA232" s="37"/>
      <c r="AB232" s="102"/>
      <c r="AC232" s="43" t="s">
        <v>58</v>
      </c>
      <c r="AD232" s="110" t="s">
        <v>1233</v>
      </c>
      <c r="AE232" s="111" t="s">
        <v>59</v>
      </c>
      <c r="AF232" s="44"/>
      <c r="AG232" s="37"/>
      <c r="AH232" s="37">
        <f t="shared" ref="AH232:AH266" si="19">AI232+AJ232+AK232</f>
        <v>64.75</v>
      </c>
      <c r="AI232" s="37">
        <v>64.75</v>
      </c>
      <c r="AJ232" s="37"/>
      <c r="AK232" s="37"/>
      <c r="AL232" s="154"/>
      <c r="AM232" s="37">
        <f t="shared" si="17"/>
        <v>64.75</v>
      </c>
      <c r="AN232" s="37">
        <v>64.75</v>
      </c>
      <c r="AO232" s="37"/>
      <c r="AP232" s="136"/>
      <c r="AQ232" s="134">
        <f t="shared" si="16"/>
        <v>0</v>
      </c>
    </row>
    <row r="233" s="4" customFormat="1" ht="110" hidden="1" customHeight="1" spans="1:43">
      <c r="A233" s="37">
        <v>226</v>
      </c>
      <c r="B233" s="37" t="s">
        <v>42</v>
      </c>
      <c r="C233" s="37" t="s">
        <v>67</v>
      </c>
      <c r="D233" s="37" t="s">
        <v>68</v>
      </c>
      <c r="E233" s="37" t="s">
        <v>1234</v>
      </c>
      <c r="F233" s="37" t="s">
        <v>125</v>
      </c>
      <c r="G233" s="37" t="s">
        <v>1235</v>
      </c>
      <c r="H233" s="37" t="s">
        <v>48</v>
      </c>
      <c r="I233" s="60" t="s">
        <v>1236</v>
      </c>
      <c r="J233" s="37">
        <v>220.99</v>
      </c>
      <c r="K233" s="37">
        <v>220.99</v>
      </c>
      <c r="L233" s="37"/>
      <c r="M233" s="37"/>
      <c r="N233" s="64" t="s">
        <v>1237</v>
      </c>
      <c r="O233" s="37" t="s">
        <v>668</v>
      </c>
      <c r="P233" s="63">
        <v>1109</v>
      </c>
      <c r="Q233" s="37" t="s">
        <v>53</v>
      </c>
      <c r="R233" s="37" t="s">
        <v>53</v>
      </c>
      <c r="S233" s="37" t="s">
        <v>53</v>
      </c>
      <c r="T233" s="37" t="s">
        <v>1231</v>
      </c>
      <c r="U233" s="37" t="s">
        <v>310</v>
      </c>
      <c r="V233" s="37" t="s">
        <v>1232</v>
      </c>
      <c r="W233" s="81">
        <v>15924972838</v>
      </c>
      <c r="X233" s="37" t="s">
        <v>52</v>
      </c>
      <c r="Y233" s="108">
        <v>45717</v>
      </c>
      <c r="Z233" s="109">
        <v>46022</v>
      </c>
      <c r="AA233" s="37"/>
      <c r="AB233" s="102"/>
      <c r="AC233" s="43" t="s">
        <v>58</v>
      </c>
      <c r="AD233" s="110" t="s">
        <v>1233</v>
      </c>
      <c r="AE233" s="111" t="s">
        <v>59</v>
      </c>
      <c r="AF233" s="44"/>
      <c r="AG233" s="37"/>
      <c r="AH233" s="37">
        <f t="shared" si="19"/>
        <v>220.99</v>
      </c>
      <c r="AI233" s="37">
        <v>220.99</v>
      </c>
      <c r="AJ233" s="37"/>
      <c r="AK233" s="37"/>
      <c r="AL233" s="154"/>
      <c r="AM233" s="37">
        <f t="shared" si="17"/>
        <v>220.99</v>
      </c>
      <c r="AN233" s="37">
        <v>220.99</v>
      </c>
      <c r="AO233" s="37"/>
      <c r="AP233" s="136"/>
      <c r="AQ233" s="134">
        <f t="shared" si="16"/>
        <v>0</v>
      </c>
    </row>
    <row r="234" s="8" customFormat="1" ht="237" hidden="1" customHeight="1" spans="1:43">
      <c r="A234" s="37">
        <v>227</v>
      </c>
      <c r="B234" s="37" t="s">
        <v>42</v>
      </c>
      <c r="C234" s="37" t="s">
        <v>67</v>
      </c>
      <c r="D234" s="37" t="s">
        <v>1101</v>
      </c>
      <c r="E234" s="37" t="s">
        <v>1238</v>
      </c>
      <c r="F234" s="37" t="s">
        <v>595</v>
      </c>
      <c r="G234" s="37" t="s">
        <v>603</v>
      </c>
      <c r="H234" s="37" t="s">
        <v>48</v>
      </c>
      <c r="I234" s="62" t="s">
        <v>1239</v>
      </c>
      <c r="J234" s="37">
        <v>1860</v>
      </c>
      <c r="K234" s="37">
        <v>1860</v>
      </c>
      <c r="L234" s="37"/>
      <c r="M234" s="37"/>
      <c r="N234" s="60" t="s">
        <v>1240</v>
      </c>
      <c r="O234" s="38" t="s">
        <v>1241</v>
      </c>
      <c r="P234" s="156">
        <v>5334</v>
      </c>
      <c r="Q234" s="37" t="s">
        <v>53</v>
      </c>
      <c r="R234" s="37" t="s">
        <v>53</v>
      </c>
      <c r="S234" s="37" t="s">
        <v>53</v>
      </c>
      <c r="T234" s="37" t="s">
        <v>1242</v>
      </c>
      <c r="U234" s="37" t="s">
        <v>163</v>
      </c>
      <c r="V234" s="37" t="s">
        <v>164</v>
      </c>
      <c r="W234" s="81">
        <v>13987465766</v>
      </c>
      <c r="X234" s="37" t="s">
        <v>52</v>
      </c>
      <c r="Y234" s="108">
        <v>45689</v>
      </c>
      <c r="Z234" s="109">
        <v>45992</v>
      </c>
      <c r="AA234" s="37"/>
      <c r="AB234" s="113"/>
      <c r="AC234" s="43" t="s">
        <v>58</v>
      </c>
      <c r="AD234" s="110" t="s">
        <v>1242</v>
      </c>
      <c r="AE234" s="111" t="s">
        <v>59</v>
      </c>
      <c r="AF234" s="44"/>
      <c r="AG234" s="37"/>
      <c r="AH234" s="37">
        <f t="shared" si="19"/>
        <v>744</v>
      </c>
      <c r="AI234" s="37">
        <v>744</v>
      </c>
      <c r="AJ234" s="37"/>
      <c r="AK234" s="37"/>
      <c r="AL234" s="154"/>
      <c r="AM234" s="37">
        <f t="shared" si="17"/>
        <v>744</v>
      </c>
      <c r="AN234" s="37">
        <v>744</v>
      </c>
      <c r="AO234" s="37"/>
      <c r="AP234" s="136"/>
      <c r="AQ234" s="134">
        <f t="shared" si="16"/>
        <v>0</v>
      </c>
    </row>
    <row r="235" s="8" customFormat="1" ht="162" hidden="1" customHeight="1" spans="1:43">
      <c r="A235" s="37">
        <v>228</v>
      </c>
      <c r="B235" s="37" t="s">
        <v>42</v>
      </c>
      <c r="C235" s="37" t="s">
        <v>67</v>
      </c>
      <c r="D235" s="37" t="s">
        <v>1101</v>
      </c>
      <c r="E235" s="37" t="s">
        <v>1243</v>
      </c>
      <c r="F235" s="37" t="s">
        <v>595</v>
      </c>
      <c r="G235" s="37" t="s">
        <v>596</v>
      </c>
      <c r="H235" s="37" t="s">
        <v>48</v>
      </c>
      <c r="I235" s="64" t="s">
        <v>1244</v>
      </c>
      <c r="J235" s="37">
        <v>327</v>
      </c>
      <c r="K235" s="37">
        <v>327</v>
      </c>
      <c r="L235" s="37"/>
      <c r="M235" s="37"/>
      <c r="N235" s="60" t="s">
        <v>1245</v>
      </c>
      <c r="O235" s="65" t="s">
        <v>1246</v>
      </c>
      <c r="P235" s="156">
        <v>920</v>
      </c>
      <c r="Q235" s="37" t="s">
        <v>53</v>
      </c>
      <c r="R235" s="37" t="s">
        <v>53</v>
      </c>
      <c r="S235" s="37" t="s">
        <v>53</v>
      </c>
      <c r="T235" s="37" t="s">
        <v>1242</v>
      </c>
      <c r="U235" s="37" t="s">
        <v>600</v>
      </c>
      <c r="V235" s="37" t="s">
        <v>601</v>
      </c>
      <c r="W235" s="81">
        <v>15887412941</v>
      </c>
      <c r="X235" s="37" t="s">
        <v>52</v>
      </c>
      <c r="Y235" s="108">
        <v>45658</v>
      </c>
      <c r="Z235" s="109">
        <v>45992</v>
      </c>
      <c r="AA235" s="37"/>
      <c r="AB235" s="113"/>
      <c r="AC235" s="43" t="s">
        <v>58</v>
      </c>
      <c r="AD235" s="110" t="s">
        <v>1242</v>
      </c>
      <c r="AE235" s="111" t="s">
        <v>59</v>
      </c>
      <c r="AF235" s="44"/>
      <c r="AG235" s="37"/>
      <c r="AH235" s="37">
        <f t="shared" si="19"/>
        <v>227</v>
      </c>
      <c r="AI235" s="37">
        <v>227</v>
      </c>
      <c r="AJ235" s="37"/>
      <c r="AK235" s="37"/>
      <c r="AL235" s="154"/>
      <c r="AM235" s="37">
        <f t="shared" si="17"/>
        <v>227</v>
      </c>
      <c r="AN235" s="37">
        <v>227</v>
      </c>
      <c r="AO235" s="37"/>
      <c r="AP235" s="136"/>
      <c r="AQ235" s="134">
        <f t="shared" si="16"/>
        <v>0</v>
      </c>
    </row>
    <row r="236" s="8" customFormat="1" ht="189" hidden="1" customHeight="1" spans="1:43">
      <c r="A236" s="37">
        <v>229</v>
      </c>
      <c r="B236" s="37" t="s">
        <v>42</v>
      </c>
      <c r="C236" s="37" t="s">
        <v>67</v>
      </c>
      <c r="D236" s="37" t="s">
        <v>1101</v>
      </c>
      <c r="E236" s="37" t="s">
        <v>1247</v>
      </c>
      <c r="F236" s="37" t="s">
        <v>125</v>
      </c>
      <c r="G236" s="37" t="s">
        <v>1228</v>
      </c>
      <c r="H236" s="37" t="s">
        <v>48</v>
      </c>
      <c r="I236" s="62" t="s">
        <v>1248</v>
      </c>
      <c r="J236" s="37">
        <v>650</v>
      </c>
      <c r="K236" s="37">
        <v>650</v>
      </c>
      <c r="L236" s="37"/>
      <c r="M236" s="37"/>
      <c r="N236" s="60" t="s">
        <v>1249</v>
      </c>
      <c r="O236" s="38" t="s">
        <v>1250</v>
      </c>
      <c r="P236" s="156">
        <v>6757</v>
      </c>
      <c r="Q236" s="37" t="s">
        <v>53</v>
      </c>
      <c r="R236" s="37" t="s">
        <v>53</v>
      </c>
      <c r="S236" s="37" t="s">
        <v>53</v>
      </c>
      <c r="T236" s="37" t="s">
        <v>1242</v>
      </c>
      <c r="U236" s="37" t="s">
        <v>310</v>
      </c>
      <c r="V236" s="37" t="s">
        <v>1251</v>
      </c>
      <c r="W236" s="81" t="s">
        <v>1252</v>
      </c>
      <c r="X236" s="37" t="s">
        <v>52</v>
      </c>
      <c r="Y236" s="108">
        <v>45689</v>
      </c>
      <c r="Z236" s="109">
        <v>45992</v>
      </c>
      <c r="AA236" s="37"/>
      <c r="AB236" s="102"/>
      <c r="AC236" s="43" t="s">
        <v>58</v>
      </c>
      <c r="AD236" s="110" t="s">
        <v>1242</v>
      </c>
      <c r="AE236" s="111" t="s">
        <v>59</v>
      </c>
      <c r="AF236" s="44"/>
      <c r="AG236" s="37"/>
      <c r="AH236" s="37">
        <f t="shared" si="19"/>
        <v>400</v>
      </c>
      <c r="AI236" s="37">
        <v>400</v>
      </c>
      <c r="AJ236" s="37"/>
      <c r="AK236" s="37"/>
      <c r="AL236" s="154"/>
      <c r="AM236" s="37">
        <f t="shared" si="17"/>
        <v>400</v>
      </c>
      <c r="AN236" s="37">
        <v>400</v>
      </c>
      <c r="AO236" s="37"/>
      <c r="AP236" s="136"/>
      <c r="AQ236" s="134">
        <f t="shared" si="16"/>
        <v>0</v>
      </c>
    </row>
    <row r="237" s="8" customFormat="1" ht="199" hidden="1" customHeight="1" spans="1:43">
      <c r="A237" s="37">
        <v>230</v>
      </c>
      <c r="B237" s="37" t="s">
        <v>42</v>
      </c>
      <c r="C237" s="37" t="s">
        <v>67</v>
      </c>
      <c r="D237" s="37" t="s">
        <v>1101</v>
      </c>
      <c r="E237" s="37" t="s">
        <v>1253</v>
      </c>
      <c r="F237" s="37" t="s">
        <v>125</v>
      </c>
      <c r="G237" s="37" t="s">
        <v>1254</v>
      </c>
      <c r="H237" s="37" t="s">
        <v>48</v>
      </c>
      <c r="I237" s="64" t="s">
        <v>1255</v>
      </c>
      <c r="J237" s="37">
        <v>415</v>
      </c>
      <c r="K237" s="37">
        <v>415</v>
      </c>
      <c r="L237" s="37"/>
      <c r="M237" s="37"/>
      <c r="N237" s="60" t="s">
        <v>1256</v>
      </c>
      <c r="O237" s="38" t="s">
        <v>1257</v>
      </c>
      <c r="P237" s="156">
        <v>4507</v>
      </c>
      <c r="Q237" s="37" t="s">
        <v>53</v>
      </c>
      <c r="R237" s="37" t="s">
        <v>53</v>
      </c>
      <c r="S237" s="37" t="s">
        <v>53</v>
      </c>
      <c r="T237" s="37" t="s">
        <v>1242</v>
      </c>
      <c r="U237" s="37" t="s">
        <v>310</v>
      </c>
      <c r="V237" s="37" t="s">
        <v>1251</v>
      </c>
      <c r="W237" s="81" t="s">
        <v>1252</v>
      </c>
      <c r="X237" s="37" t="s">
        <v>52</v>
      </c>
      <c r="Y237" s="108">
        <v>45689</v>
      </c>
      <c r="Z237" s="109">
        <v>45992</v>
      </c>
      <c r="AA237" s="37"/>
      <c r="AB237" s="113"/>
      <c r="AC237" s="43" t="s">
        <v>58</v>
      </c>
      <c r="AD237" s="110" t="s">
        <v>1242</v>
      </c>
      <c r="AE237" s="111" t="s">
        <v>59</v>
      </c>
      <c r="AF237" s="44"/>
      <c r="AG237" s="37"/>
      <c r="AH237" s="37">
        <f t="shared" si="19"/>
        <v>265</v>
      </c>
      <c r="AI237" s="37">
        <v>265</v>
      </c>
      <c r="AJ237" s="37"/>
      <c r="AK237" s="37"/>
      <c r="AL237" s="154"/>
      <c r="AM237" s="37">
        <f t="shared" si="17"/>
        <v>265</v>
      </c>
      <c r="AN237" s="37">
        <v>265</v>
      </c>
      <c r="AO237" s="37"/>
      <c r="AP237" s="136"/>
      <c r="AQ237" s="134">
        <f t="shared" si="16"/>
        <v>0</v>
      </c>
    </row>
    <row r="238" s="8" customFormat="1" ht="179" hidden="1" customHeight="1" spans="1:43">
      <c r="A238" s="37">
        <v>231</v>
      </c>
      <c r="B238" s="37" t="s">
        <v>42</v>
      </c>
      <c r="C238" s="37" t="s">
        <v>67</v>
      </c>
      <c r="D238" s="37" t="s">
        <v>1101</v>
      </c>
      <c r="E238" s="37" t="s">
        <v>1258</v>
      </c>
      <c r="F238" s="37" t="s">
        <v>198</v>
      </c>
      <c r="G238" s="37" t="s">
        <v>1259</v>
      </c>
      <c r="H238" s="37" t="s">
        <v>48</v>
      </c>
      <c r="I238" s="60" t="s">
        <v>1260</v>
      </c>
      <c r="J238" s="37">
        <v>395</v>
      </c>
      <c r="K238" s="37">
        <v>395</v>
      </c>
      <c r="L238" s="37"/>
      <c r="M238" s="37"/>
      <c r="N238" s="60" t="s">
        <v>1261</v>
      </c>
      <c r="O238" s="38" t="s">
        <v>1262</v>
      </c>
      <c r="P238" s="156">
        <v>2258</v>
      </c>
      <c r="Q238" s="37" t="s">
        <v>53</v>
      </c>
      <c r="R238" s="37" t="s">
        <v>53</v>
      </c>
      <c r="S238" s="37" t="s">
        <v>53</v>
      </c>
      <c r="T238" s="37" t="s">
        <v>1242</v>
      </c>
      <c r="U238" s="37" t="s">
        <v>202</v>
      </c>
      <c r="V238" s="37" t="s">
        <v>203</v>
      </c>
      <c r="W238" s="81" t="s">
        <v>204</v>
      </c>
      <c r="X238" s="37" t="s">
        <v>52</v>
      </c>
      <c r="Y238" s="108">
        <v>45658</v>
      </c>
      <c r="Z238" s="109">
        <v>45992</v>
      </c>
      <c r="AA238" s="37"/>
      <c r="AB238" s="113"/>
      <c r="AC238" s="43" t="s">
        <v>58</v>
      </c>
      <c r="AD238" s="110" t="s">
        <v>1242</v>
      </c>
      <c r="AE238" s="111" t="s">
        <v>59</v>
      </c>
      <c r="AF238" s="44"/>
      <c r="AG238" s="37"/>
      <c r="AH238" s="37">
        <f t="shared" si="19"/>
        <v>295</v>
      </c>
      <c r="AI238" s="37">
        <v>295</v>
      </c>
      <c r="AJ238" s="37"/>
      <c r="AK238" s="37"/>
      <c r="AL238" s="154"/>
      <c r="AM238" s="37">
        <f t="shared" si="17"/>
        <v>295</v>
      </c>
      <c r="AN238" s="37">
        <v>295</v>
      </c>
      <c r="AO238" s="37"/>
      <c r="AP238" s="136"/>
      <c r="AQ238" s="134">
        <f t="shared" si="16"/>
        <v>0</v>
      </c>
    </row>
    <row r="239" s="8" customFormat="1" ht="235" hidden="1" customHeight="1" spans="1:43">
      <c r="A239" s="37">
        <v>232</v>
      </c>
      <c r="B239" s="37" t="s">
        <v>42</v>
      </c>
      <c r="C239" s="37" t="s">
        <v>67</v>
      </c>
      <c r="D239" s="37" t="s">
        <v>1101</v>
      </c>
      <c r="E239" s="37" t="s">
        <v>1263</v>
      </c>
      <c r="F239" s="37" t="s">
        <v>198</v>
      </c>
      <c r="G239" s="37" t="s">
        <v>1264</v>
      </c>
      <c r="H239" s="37" t="s">
        <v>48</v>
      </c>
      <c r="I239" s="60" t="s">
        <v>1265</v>
      </c>
      <c r="J239" s="37">
        <v>620</v>
      </c>
      <c r="K239" s="37">
        <v>620</v>
      </c>
      <c r="L239" s="37"/>
      <c r="M239" s="37"/>
      <c r="N239" s="64" t="s">
        <v>1266</v>
      </c>
      <c r="O239" s="38" t="s">
        <v>1267</v>
      </c>
      <c r="P239" s="156">
        <v>3000</v>
      </c>
      <c r="Q239" s="37" t="s">
        <v>53</v>
      </c>
      <c r="R239" s="37" t="s">
        <v>53</v>
      </c>
      <c r="S239" s="37" t="s">
        <v>53</v>
      </c>
      <c r="T239" s="37" t="s">
        <v>1242</v>
      </c>
      <c r="U239" s="37" t="s">
        <v>202</v>
      </c>
      <c r="V239" s="37" t="s">
        <v>203</v>
      </c>
      <c r="W239" s="81" t="s">
        <v>204</v>
      </c>
      <c r="X239" s="37" t="s">
        <v>52</v>
      </c>
      <c r="Y239" s="108">
        <v>45658</v>
      </c>
      <c r="Z239" s="109">
        <v>45992</v>
      </c>
      <c r="AA239" s="37"/>
      <c r="AB239" s="102"/>
      <c r="AC239" s="43" t="s">
        <v>58</v>
      </c>
      <c r="AD239" s="110" t="s">
        <v>1242</v>
      </c>
      <c r="AE239" s="111" t="s">
        <v>59</v>
      </c>
      <c r="AF239" s="44"/>
      <c r="AG239" s="37"/>
      <c r="AH239" s="37">
        <f t="shared" si="19"/>
        <v>370</v>
      </c>
      <c r="AI239" s="37">
        <v>370</v>
      </c>
      <c r="AJ239" s="37"/>
      <c r="AK239" s="37"/>
      <c r="AL239" s="154"/>
      <c r="AM239" s="37">
        <f t="shared" si="17"/>
        <v>370</v>
      </c>
      <c r="AN239" s="37">
        <v>370</v>
      </c>
      <c r="AO239" s="37"/>
      <c r="AP239" s="136"/>
      <c r="AQ239" s="134">
        <f t="shared" si="16"/>
        <v>0</v>
      </c>
    </row>
    <row r="240" s="8" customFormat="1" ht="213" hidden="1" customHeight="1" spans="1:43">
      <c r="A240" s="37">
        <v>233</v>
      </c>
      <c r="B240" s="37" t="s">
        <v>42</v>
      </c>
      <c r="C240" s="37" t="s">
        <v>67</v>
      </c>
      <c r="D240" s="37" t="s">
        <v>1101</v>
      </c>
      <c r="E240" s="37" t="s">
        <v>1268</v>
      </c>
      <c r="F240" s="37" t="s">
        <v>198</v>
      </c>
      <c r="G240" s="37" t="s">
        <v>1269</v>
      </c>
      <c r="H240" s="37" t="s">
        <v>48</v>
      </c>
      <c r="I240" s="60" t="s">
        <v>1270</v>
      </c>
      <c r="J240" s="37">
        <v>660</v>
      </c>
      <c r="K240" s="37">
        <v>660</v>
      </c>
      <c r="L240" s="37"/>
      <c r="M240" s="37"/>
      <c r="N240" s="60" t="s">
        <v>1271</v>
      </c>
      <c r="O240" s="38" t="s">
        <v>1272</v>
      </c>
      <c r="P240" s="156">
        <v>3000</v>
      </c>
      <c r="Q240" s="37" t="s">
        <v>53</v>
      </c>
      <c r="R240" s="37" t="s">
        <v>53</v>
      </c>
      <c r="S240" s="37" t="s">
        <v>53</v>
      </c>
      <c r="T240" s="37" t="s">
        <v>1242</v>
      </c>
      <c r="U240" s="37" t="s">
        <v>202</v>
      </c>
      <c r="V240" s="37" t="s">
        <v>203</v>
      </c>
      <c r="W240" s="81" t="s">
        <v>204</v>
      </c>
      <c r="X240" s="37" t="s">
        <v>52</v>
      </c>
      <c r="Y240" s="108">
        <v>45658</v>
      </c>
      <c r="Z240" s="109">
        <v>45992</v>
      </c>
      <c r="AA240" s="37"/>
      <c r="AB240" s="102"/>
      <c r="AC240" s="43" t="s">
        <v>58</v>
      </c>
      <c r="AD240" s="110" t="s">
        <v>1242</v>
      </c>
      <c r="AE240" s="111" t="s">
        <v>59</v>
      </c>
      <c r="AF240" s="44"/>
      <c r="AG240" s="37"/>
      <c r="AH240" s="37">
        <f t="shared" si="19"/>
        <v>410</v>
      </c>
      <c r="AI240" s="37">
        <v>410</v>
      </c>
      <c r="AJ240" s="37"/>
      <c r="AK240" s="37"/>
      <c r="AL240" s="154"/>
      <c r="AM240" s="37">
        <f t="shared" si="17"/>
        <v>410</v>
      </c>
      <c r="AN240" s="37">
        <v>410</v>
      </c>
      <c r="AO240" s="37"/>
      <c r="AP240" s="136"/>
      <c r="AQ240" s="134">
        <f t="shared" si="16"/>
        <v>0</v>
      </c>
    </row>
    <row r="241" s="8" customFormat="1" ht="172" hidden="1" customHeight="1" spans="1:43">
      <c r="A241" s="37">
        <v>234</v>
      </c>
      <c r="B241" s="37" t="s">
        <v>42</v>
      </c>
      <c r="C241" s="37" t="s">
        <v>67</v>
      </c>
      <c r="D241" s="37" t="s">
        <v>1101</v>
      </c>
      <c r="E241" s="37" t="s">
        <v>1273</v>
      </c>
      <c r="F241" s="37" t="s">
        <v>198</v>
      </c>
      <c r="G241" s="37" t="s">
        <v>206</v>
      </c>
      <c r="H241" s="37" t="s">
        <v>48</v>
      </c>
      <c r="I241" s="60" t="s">
        <v>1274</v>
      </c>
      <c r="J241" s="37">
        <v>340</v>
      </c>
      <c r="K241" s="37">
        <v>340</v>
      </c>
      <c r="L241" s="37"/>
      <c r="M241" s="37"/>
      <c r="N241" s="60" t="s">
        <v>1275</v>
      </c>
      <c r="O241" s="38" t="s">
        <v>1276</v>
      </c>
      <c r="P241" s="156">
        <v>500</v>
      </c>
      <c r="Q241" s="37" t="s">
        <v>53</v>
      </c>
      <c r="R241" s="37" t="s">
        <v>53</v>
      </c>
      <c r="S241" s="37" t="s">
        <v>53</v>
      </c>
      <c r="T241" s="37" t="s">
        <v>1242</v>
      </c>
      <c r="U241" s="37" t="s">
        <v>202</v>
      </c>
      <c r="V241" s="37" t="s">
        <v>203</v>
      </c>
      <c r="W241" s="81" t="s">
        <v>204</v>
      </c>
      <c r="X241" s="37" t="s">
        <v>52</v>
      </c>
      <c r="Y241" s="108">
        <v>45658</v>
      </c>
      <c r="Z241" s="109">
        <v>45992</v>
      </c>
      <c r="AA241" s="37"/>
      <c r="AB241" s="113"/>
      <c r="AC241" s="43" t="s">
        <v>58</v>
      </c>
      <c r="AD241" s="110" t="s">
        <v>1242</v>
      </c>
      <c r="AE241" s="111" t="s">
        <v>59</v>
      </c>
      <c r="AF241" s="44"/>
      <c r="AG241" s="37"/>
      <c r="AH241" s="37">
        <f t="shared" si="19"/>
        <v>240</v>
      </c>
      <c r="AI241" s="37">
        <v>240</v>
      </c>
      <c r="AJ241" s="37"/>
      <c r="AK241" s="37"/>
      <c r="AL241" s="154"/>
      <c r="AM241" s="37">
        <f t="shared" si="17"/>
        <v>240</v>
      </c>
      <c r="AN241" s="37">
        <v>240</v>
      </c>
      <c r="AO241" s="37"/>
      <c r="AP241" s="136"/>
      <c r="AQ241" s="134">
        <f t="shared" si="16"/>
        <v>0</v>
      </c>
    </row>
    <row r="242" s="8" customFormat="1" ht="174" hidden="1" customHeight="1" spans="1:43">
      <c r="A242" s="37">
        <v>235</v>
      </c>
      <c r="B242" s="37" t="s">
        <v>42</v>
      </c>
      <c r="C242" s="37" t="s">
        <v>67</v>
      </c>
      <c r="D242" s="37" t="s">
        <v>1101</v>
      </c>
      <c r="E242" s="37" t="s">
        <v>1277</v>
      </c>
      <c r="F242" s="37" t="s">
        <v>198</v>
      </c>
      <c r="G242" s="37" t="s">
        <v>199</v>
      </c>
      <c r="H242" s="37" t="s">
        <v>370</v>
      </c>
      <c r="I242" s="60" t="s">
        <v>1278</v>
      </c>
      <c r="J242" s="37">
        <v>350</v>
      </c>
      <c r="K242" s="37">
        <v>350</v>
      </c>
      <c r="L242" s="37"/>
      <c r="M242" s="37"/>
      <c r="N242" s="60" t="s">
        <v>1279</v>
      </c>
      <c r="O242" s="38" t="s">
        <v>1280</v>
      </c>
      <c r="P242" s="156">
        <v>500</v>
      </c>
      <c r="Q242" s="37" t="s">
        <v>53</v>
      </c>
      <c r="R242" s="37" t="s">
        <v>53</v>
      </c>
      <c r="S242" s="37" t="s">
        <v>53</v>
      </c>
      <c r="T242" s="37" t="s">
        <v>1242</v>
      </c>
      <c r="U242" s="37" t="s">
        <v>202</v>
      </c>
      <c r="V242" s="37" t="s">
        <v>203</v>
      </c>
      <c r="W242" s="81" t="s">
        <v>204</v>
      </c>
      <c r="X242" s="37" t="s">
        <v>52</v>
      </c>
      <c r="Y242" s="108">
        <v>45658</v>
      </c>
      <c r="Z242" s="109">
        <v>45992</v>
      </c>
      <c r="AA242" s="37"/>
      <c r="AB242" s="113"/>
      <c r="AC242" s="43" t="s">
        <v>58</v>
      </c>
      <c r="AD242" s="110" t="s">
        <v>1242</v>
      </c>
      <c r="AE242" s="111" t="s">
        <v>59</v>
      </c>
      <c r="AF242" s="44"/>
      <c r="AG242" s="37"/>
      <c r="AH242" s="37">
        <f t="shared" si="19"/>
        <v>250</v>
      </c>
      <c r="AI242" s="37">
        <v>250</v>
      </c>
      <c r="AJ242" s="37"/>
      <c r="AK242" s="37"/>
      <c r="AL242" s="154"/>
      <c r="AM242" s="37">
        <f t="shared" si="17"/>
        <v>250</v>
      </c>
      <c r="AN242" s="37">
        <v>250</v>
      </c>
      <c r="AO242" s="37"/>
      <c r="AP242" s="136"/>
      <c r="AQ242" s="134">
        <f t="shared" si="16"/>
        <v>0</v>
      </c>
    </row>
    <row r="243" s="8" customFormat="1" ht="177" hidden="1" customHeight="1" spans="1:43">
      <c r="A243" s="37">
        <v>236</v>
      </c>
      <c r="B243" s="37" t="s">
        <v>42</v>
      </c>
      <c r="C243" s="37" t="s">
        <v>67</v>
      </c>
      <c r="D243" s="37" t="s">
        <v>1101</v>
      </c>
      <c r="E243" s="37" t="s">
        <v>1281</v>
      </c>
      <c r="F243" s="37" t="s">
        <v>198</v>
      </c>
      <c r="G243" s="37" t="s">
        <v>206</v>
      </c>
      <c r="H243" s="37" t="s">
        <v>48</v>
      </c>
      <c r="I243" s="60" t="s">
        <v>1282</v>
      </c>
      <c r="J243" s="37">
        <v>663</v>
      </c>
      <c r="K243" s="37">
        <v>663</v>
      </c>
      <c r="L243" s="37"/>
      <c r="M243" s="37"/>
      <c r="N243" s="60" t="s">
        <v>1283</v>
      </c>
      <c r="O243" s="38" t="s">
        <v>1284</v>
      </c>
      <c r="P243" s="156">
        <v>276</v>
      </c>
      <c r="Q243" s="37" t="s">
        <v>53</v>
      </c>
      <c r="R243" s="37" t="s">
        <v>53</v>
      </c>
      <c r="S243" s="37" t="s">
        <v>53</v>
      </c>
      <c r="T243" s="37" t="s">
        <v>1242</v>
      </c>
      <c r="U243" s="37" t="s">
        <v>202</v>
      </c>
      <c r="V243" s="37" t="s">
        <v>203</v>
      </c>
      <c r="W243" s="81" t="s">
        <v>204</v>
      </c>
      <c r="X243" s="37" t="s">
        <v>52</v>
      </c>
      <c r="Y243" s="108">
        <v>45658</v>
      </c>
      <c r="Z243" s="109">
        <v>45992</v>
      </c>
      <c r="AA243" s="37"/>
      <c r="AB243" s="102"/>
      <c r="AC243" s="43" t="s">
        <v>58</v>
      </c>
      <c r="AD243" s="110" t="s">
        <v>1242</v>
      </c>
      <c r="AE243" s="111" t="s">
        <v>59</v>
      </c>
      <c r="AF243" s="44"/>
      <c r="AG243" s="37"/>
      <c r="AH243" s="37">
        <f t="shared" si="19"/>
        <v>413</v>
      </c>
      <c r="AI243" s="37">
        <v>413</v>
      </c>
      <c r="AJ243" s="37"/>
      <c r="AK243" s="37"/>
      <c r="AL243" s="154"/>
      <c r="AM243" s="37">
        <f t="shared" si="17"/>
        <v>413</v>
      </c>
      <c r="AN243" s="37">
        <v>413</v>
      </c>
      <c r="AO243" s="37"/>
      <c r="AP243" s="136"/>
      <c r="AQ243" s="134">
        <f t="shared" si="16"/>
        <v>0</v>
      </c>
    </row>
    <row r="244" s="8" customFormat="1" ht="166" hidden="1" customHeight="1" spans="1:43">
      <c r="A244" s="37">
        <v>237</v>
      </c>
      <c r="B244" s="37" t="s">
        <v>42</v>
      </c>
      <c r="C244" s="37" t="s">
        <v>67</v>
      </c>
      <c r="D244" s="37" t="s">
        <v>1101</v>
      </c>
      <c r="E244" s="37" t="s">
        <v>1285</v>
      </c>
      <c r="F244" s="37" t="s">
        <v>198</v>
      </c>
      <c r="G244" s="37" t="s">
        <v>206</v>
      </c>
      <c r="H244" s="37" t="s">
        <v>48</v>
      </c>
      <c r="I244" s="60" t="s">
        <v>1286</v>
      </c>
      <c r="J244" s="37">
        <v>700</v>
      </c>
      <c r="K244" s="37">
        <v>700</v>
      </c>
      <c r="L244" s="37"/>
      <c r="M244" s="37"/>
      <c r="N244" s="60" t="s">
        <v>1287</v>
      </c>
      <c r="O244" s="38" t="s">
        <v>1288</v>
      </c>
      <c r="P244" s="156">
        <v>900</v>
      </c>
      <c r="Q244" s="37" t="s">
        <v>53</v>
      </c>
      <c r="R244" s="37" t="s">
        <v>53</v>
      </c>
      <c r="S244" s="37" t="s">
        <v>53</v>
      </c>
      <c r="T244" s="37" t="s">
        <v>1242</v>
      </c>
      <c r="U244" s="37" t="s">
        <v>202</v>
      </c>
      <c r="V244" s="37" t="s">
        <v>203</v>
      </c>
      <c r="W244" s="81" t="s">
        <v>204</v>
      </c>
      <c r="X244" s="37" t="s">
        <v>52</v>
      </c>
      <c r="Y244" s="108">
        <v>45658</v>
      </c>
      <c r="Z244" s="109">
        <v>45992</v>
      </c>
      <c r="AA244" s="37"/>
      <c r="AB244" s="102"/>
      <c r="AC244" s="43" t="s">
        <v>58</v>
      </c>
      <c r="AD244" s="110" t="s">
        <v>1242</v>
      </c>
      <c r="AE244" s="111" t="s">
        <v>59</v>
      </c>
      <c r="AF244" s="44"/>
      <c r="AG244" s="37"/>
      <c r="AH244" s="37">
        <f t="shared" si="19"/>
        <v>400</v>
      </c>
      <c r="AI244" s="37">
        <v>400</v>
      </c>
      <c r="AJ244" s="37"/>
      <c r="AK244" s="37"/>
      <c r="AL244" s="154"/>
      <c r="AM244" s="37">
        <f t="shared" si="17"/>
        <v>400</v>
      </c>
      <c r="AN244" s="37">
        <v>400</v>
      </c>
      <c r="AO244" s="37"/>
      <c r="AP244" s="136"/>
      <c r="AQ244" s="134">
        <f t="shared" si="16"/>
        <v>0</v>
      </c>
    </row>
    <row r="245" s="8" customFormat="1" ht="157" hidden="1" customHeight="1" spans="1:43">
      <c r="A245" s="37">
        <v>238</v>
      </c>
      <c r="B245" s="37" t="s">
        <v>42</v>
      </c>
      <c r="C245" s="37" t="s">
        <v>67</v>
      </c>
      <c r="D245" s="37" t="s">
        <v>1101</v>
      </c>
      <c r="E245" s="37" t="s">
        <v>1289</v>
      </c>
      <c r="F245" s="37" t="s">
        <v>672</v>
      </c>
      <c r="G245" s="37" t="s">
        <v>1290</v>
      </c>
      <c r="H245" s="37" t="s">
        <v>48</v>
      </c>
      <c r="I245" s="60" t="s">
        <v>1291</v>
      </c>
      <c r="J245" s="37">
        <v>220</v>
      </c>
      <c r="K245" s="37">
        <v>220</v>
      </c>
      <c r="L245" s="37"/>
      <c r="M245" s="37"/>
      <c r="N245" s="60" t="s">
        <v>1292</v>
      </c>
      <c r="O245" s="37" t="s">
        <v>1293</v>
      </c>
      <c r="P245" s="156">
        <v>2218</v>
      </c>
      <c r="Q245" s="37" t="s">
        <v>53</v>
      </c>
      <c r="R245" s="37" t="s">
        <v>53</v>
      </c>
      <c r="S245" s="37" t="s">
        <v>53</v>
      </c>
      <c r="T245" s="37" t="s">
        <v>1242</v>
      </c>
      <c r="U245" s="37" t="s">
        <v>677</v>
      </c>
      <c r="V245" s="37" t="s">
        <v>1294</v>
      </c>
      <c r="W245" s="81" t="s">
        <v>1295</v>
      </c>
      <c r="X245" s="37" t="s">
        <v>52</v>
      </c>
      <c r="Y245" s="108">
        <v>45658</v>
      </c>
      <c r="Z245" s="109">
        <v>45992</v>
      </c>
      <c r="AA245" s="37"/>
      <c r="AB245" s="113"/>
      <c r="AC245" s="43" t="s">
        <v>58</v>
      </c>
      <c r="AD245" s="110" t="s">
        <v>1242</v>
      </c>
      <c r="AE245" s="111" t="s">
        <v>59</v>
      </c>
      <c r="AF245" s="44"/>
      <c r="AG245" s="37"/>
      <c r="AH245" s="37">
        <f t="shared" si="19"/>
        <v>220</v>
      </c>
      <c r="AI245" s="37">
        <v>220</v>
      </c>
      <c r="AJ245" s="37"/>
      <c r="AK245" s="37"/>
      <c r="AL245" s="154"/>
      <c r="AM245" s="37">
        <f t="shared" si="17"/>
        <v>220</v>
      </c>
      <c r="AN245" s="37">
        <v>220</v>
      </c>
      <c r="AO245" s="37"/>
      <c r="AP245" s="136"/>
      <c r="AQ245" s="134">
        <f t="shared" si="16"/>
        <v>0</v>
      </c>
    </row>
    <row r="246" s="8" customFormat="1" ht="159" hidden="1" customHeight="1" spans="1:43">
      <c r="A246" s="37">
        <v>239</v>
      </c>
      <c r="B246" s="37" t="s">
        <v>42</v>
      </c>
      <c r="C246" s="37" t="s">
        <v>67</v>
      </c>
      <c r="D246" s="37" t="s">
        <v>1101</v>
      </c>
      <c r="E246" s="37" t="s">
        <v>1296</v>
      </c>
      <c r="F246" s="37" t="s">
        <v>672</v>
      </c>
      <c r="G246" s="45" t="s">
        <v>1297</v>
      </c>
      <c r="H246" s="37" t="s">
        <v>48</v>
      </c>
      <c r="I246" s="64" t="s">
        <v>1298</v>
      </c>
      <c r="J246" s="37">
        <v>220</v>
      </c>
      <c r="K246" s="37">
        <v>220</v>
      </c>
      <c r="L246" s="37"/>
      <c r="M246" s="37"/>
      <c r="N246" s="64" t="s">
        <v>1299</v>
      </c>
      <c r="O246" s="37" t="s">
        <v>1300</v>
      </c>
      <c r="P246" s="156">
        <v>2580</v>
      </c>
      <c r="Q246" s="37" t="s">
        <v>53</v>
      </c>
      <c r="R246" s="37" t="s">
        <v>53</v>
      </c>
      <c r="S246" s="37" t="s">
        <v>53</v>
      </c>
      <c r="T246" s="37" t="s">
        <v>1242</v>
      </c>
      <c r="U246" s="37" t="s">
        <v>677</v>
      </c>
      <c r="V246" s="37" t="s">
        <v>1294</v>
      </c>
      <c r="W246" s="81" t="s">
        <v>1295</v>
      </c>
      <c r="X246" s="37" t="s">
        <v>52</v>
      </c>
      <c r="Y246" s="108">
        <v>45658</v>
      </c>
      <c r="Z246" s="109">
        <v>45992</v>
      </c>
      <c r="AA246" s="37"/>
      <c r="AB246" s="113"/>
      <c r="AC246" s="43" t="s">
        <v>58</v>
      </c>
      <c r="AD246" s="110" t="s">
        <v>1242</v>
      </c>
      <c r="AE246" s="111" t="s">
        <v>59</v>
      </c>
      <c r="AF246" s="44"/>
      <c r="AG246" s="37"/>
      <c r="AH246" s="37">
        <f t="shared" si="19"/>
        <v>220</v>
      </c>
      <c r="AI246" s="37">
        <v>220</v>
      </c>
      <c r="AJ246" s="37"/>
      <c r="AK246" s="37"/>
      <c r="AL246" s="154"/>
      <c r="AM246" s="37">
        <f t="shared" si="17"/>
        <v>220</v>
      </c>
      <c r="AN246" s="37">
        <v>220</v>
      </c>
      <c r="AO246" s="37"/>
      <c r="AP246" s="136"/>
      <c r="AQ246" s="134">
        <f t="shared" si="16"/>
        <v>0</v>
      </c>
    </row>
    <row r="247" s="8" customFormat="1" ht="139" hidden="1" customHeight="1" spans="1:43">
      <c r="A247" s="37">
        <v>240</v>
      </c>
      <c r="B247" s="37" t="s">
        <v>42</v>
      </c>
      <c r="C247" s="37" t="s">
        <v>67</v>
      </c>
      <c r="D247" s="37" t="s">
        <v>1101</v>
      </c>
      <c r="E247" s="37" t="s">
        <v>1301</v>
      </c>
      <c r="F247" s="37" t="s">
        <v>672</v>
      </c>
      <c r="G247" s="37" t="s">
        <v>1302</v>
      </c>
      <c r="H247" s="37" t="s">
        <v>48</v>
      </c>
      <c r="I247" s="60" t="s">
        <v>1303</v>
      </c>
      <c r="J247" s="37">
        <v>200</v>
      </c>
      <c r="K247" s="37">
        <v>200</v>
      </c>
      <c r="L247" s="37"/>
      <c r="M247" s="37"/>
      <c r="N247" s="64" t="s">
        <v>1304</v>
      </c>
      <c r="O247" s="37" t="s">
        <v>1305</v>
      </c>
      <c r="P247" s="156">
        <v>2977</v>
      </c>
      <c r="Q247" s="37" t="s">
        <v>53</v>
      </c>
      <c r="R247" s="37" t="s">
        <v>53</v>
      </c>
      <c r="S247" s="37" t="s">
        <v>53</v>
      </c>
      <c r="T247" s="37" t="s">
        <v>1242</v>
      </c>
      <c r="U247" s="37" t="s">
        <v>677</v>
      </c>
      <c r="V247" s="37" t="s">
        <v>1294</v>
      </c>
      <c r="W247" s="81" t="s">
        <v>1295</v>
      </c>
      <c r="X247" s="37" t="s">
        <v>52</v>
      </c>
      <c r="Y247" s="108">
        <v>45658</v>
      </c>
      <c r="Z247" s="109">
        <v>45992</v>
      </c>
      <c r="AA247" s="37"/>
      <c r="AB247" s="113"/>
      <c r="AC247" s="43" t="s">
        <v>58</v>
      </c>
      <c r="AD247" s="110" t="s">
        <v>1242</v>
      </c>
      <c r="AE247" s="111" t="s">
        <v>59</v>
      </c>
      <c r="AF247" s="44"/>
      <c r="AG247" s="37"/>
      <c r="AH247" s="37">
        <f t="shared" si="19"/>
        <v>200</v>
      </c>
      <c r="AI247" s="37">
        <v>200</v>
      </c>
      <c r="AJ247" s="37"/>
      <c r="AK247" s="37"/>
      <c r="AL247" s="154"/>
      <c r="AM247" s="37">
        <f t="shared" si="17"/>
        <v>200</v>
      </c>
      <c r="AN247" s="37">
        <v>200</v>
      </c>
      <c r="AO247" s="37"/>
      <c r="AP247" s="136"/>
      <c r="AQ247" s="134">
        <f t="shared" si="16"/>
        <v>0</v>
      </c>
    </row>
    <row r="248" s="8" customFormat="1" ht="159" hidden="1" customHeight="1" spans="1:43">
      <c r="A248" s="37">
        <v>241</v>
      </c>
      <c r="B248" s="37" t="s">
        <v>42</v>
      </c>
      <c r="C248" s="37" t="s">
        <v>67</v>
      </c>
      <c r="D248" s="37" t="s">
        <v>1101</v>
      </c>
      <c r="E248" s="37" t="s">
        <v>1306</v>
      </c>
      <c r="F248" s="37" t="s">
        <v>294</v>
      </c>
      <c r="G248" s="37" t="s">
        <v>1307</v>
      </c>
      <c r="H248" s="37" t="s">
        <v>48</v>
      </c>
      <c r="I248" s="64" t="s">
        <v>1308</v>
      </c>
      <c r="J248" s="37">
        <v>366</v>
      </c>
      <c r="K248" s="37">
        <v>366</v>
      </c>
      <c r="L248" s="37"/>
      <c r="M248" s="37"/>
      <c r="N248" s="157" t="s">
        <v>1309</v>
      </c>
      <c r="O248" s="38" t="s">
        <v>1310</v>
      </c>
      <c r="P248" s="156">
        <v>2862</v>
      </c>
      <c r="Q248" s="37" t="s">
        <v>53</v>
      </c>
      <c r="R248" s="37" t="s">
        <v>53</v>
      </c>
      <c r="S248" s="37" t="s">
        <v>53</v>
      </c>
      <c r="T248" s="37" t="s">
        <v>1242</v>
      </c>
      <c r="U248" s="37" t="s">
        <v>299</v>
      </c>
      <c r="V248" s="37" t="s">
        <v>300</v>
      </c>
      <c r="W248" s="81">
        <v>15287849999</v>
      </c>
      <c r="X248" s="37" t="s">
        <v>52</v>
      </c>
      <c r="Y248" s="108">
        <v>45658</v>
      </c>
      <c r="Z248" s="109">
        <v>45992</v>
      </c>
      <c r="AA248" s="37"/>
      <c r="AB248" s="113"/>
      <c r="AC248" s="43" t="s">
        <v>58</v>
      </c>
      <c r="AD248" s="110" t="s">
        <v>1242</v>
      </c>
      <c r="AE248" s="111" t="s">
        <v>59</v>
      </c>
      <c r="AF248" s="44"/>
      <c r="AG248" s="37"/>
      <c r="AH248" s="37">
        <f t="shared" si="19"/>
        <v>266</v>
      </c>
      <c r="AI248" s="37">
        <v>266</v>
      </c>
      <c r="AJ248" s="37"/>
      <c r="AK248" s="37"/>
      <c r="AL248" s="154"/>
      <c r="AM248" s="37">
        <f t="shared" si="17"/>
        <v>266</v>
      </c>
      <c r="AN248" s="37">
        <v>266</v>
      </c>
      <c r="AO248" s="37"/>
      <c r="AP248" s="136"/>
      <c r="AQ248" s="134">
        <f t="shared" si="16"/>
        <v>0</v>
      </c>
    </row>
    <row r="249" s="8" customFormat="1" ht="186" hidden="1" customHeight="1" spans="1:43">
      <c r="A249" s="37">
        <v>242</v>
      </c>
      <c r="B249" s="37" t="s">
        <v>42</v>
      </c>
      <c r="C249" s="37" t="s">
        <v>67</v>
      </c>
      <c r="D249" s="37" t="s">
        <v>1101</v>
      </c>
      <c r="E249" s="37" t="s">
        <v>1311</v>
      </c>
      <c r="F249" s="37" t="s">
        <v>294</v>
      </c>
      <c r="G249" s="37" t="s">
        <v>1312</v>
      </c>
      <c r="H249" s="37" t="s">
        <v>48</v>
      </c>
      <c r="I249" s="60" t="s">
        <v>1313</v>
      </c>
      <c r="J249" s="37">
        <v>520</v>
      </c>
      <c r="K249" s="37">
        <v>520</v>
      </c>
      <c r="L249" s="37"/>
      <c r="M249" s="37"/>
      <c r="N249" s="60" t="s">
        <v>1314</v>
      </c>
      <c r="O249" s="38" t="s">
        <v>1315</v>
      </c>
      <c r="P249" s="156">
        <v>3437</v>
      </c>
      <c r="Q249" s="37" t="s">
        <v>53</v>
      </c>
      <c r="R249" s="37" t="s">
        <v>53</v>
      </c>
      <c r="S249" s="37" t="s">
        <v>53</v>
      </c>
      <c r="T249" s="37" t="s">
        <v>1242</v>
      </c>
      <c r="U249" s="37" t="s">
        <v>299</v>
      </c>
      <c r="V249" s="37" t="s">
        <v>300</v>
      </c>
      <c r="W249" s="81">
        <v>15287849999</v>
      </c>
      <c r="X249" s="37" t="s">
        <v>52</v>
      </c>
      <c r="Y249" s="108">
        <v>45658</v>
      </c>
      <c r="Z249" s="109">
        <v>45992</v>
      </c>
      <c r="AA249" s="37"/>
      <c r="AB249" s="113"/>
      <c r="AC249" s="43" t="s">
        <v>58</v>
      </c>
      <c r="AD249" s="110" t="s">
        <v>1242</v>
      </c>
      <c r="AE249" s="111" t="s">
        <v>59</v>
      </c>
      <c r="AF249" s="44"/>
      <c r="AG249" s="37"/>
      <c r="AH249" s="37">
        <f t="shared" si="19"/>
        <v>320</v>
      </c>
      <c r="AI249" s="37">
        <v>320</v>
      </c>
      <c r="AJ249" s="37"/>
      <c r="AK249" s="37"/>
      <c r="AL249" s="154"/>
      <c r="AM249" s="37">
        <f t="shared" si="17"/>
        <v>320</v>
      </c>
      <c r="AN249" s="37">
        <v>320</v>
      </c>
      <c r="AO249" s="37"/>
      <c r="AP249" s="136"/>
      <c r="AQ249" s="134">
        <f t="shared" si="16"/>
        <v>0</v>
      </c>
    </row>
    <row r="250" s="8" customFormat="1" ht="167" hidden="1" customHeight="1" spans="1:43">
      <c r="A250" s="37">
        <v>243</v>
      </c>
      <c r="B250" s="37" t="s">
        <v>42</v>
      </c>
      <c r="C250" s="37" t="s">
        <v>67</v>
      </c>
      <c r="D250" s="37" t="s">
        <v>1101</v>
      </c>
      <c r="E250" s="37" t="s">
        <v>1316</v>
      </c>
      <c r="F250" s="37" t="s">
        <v>294</v>
      </c>
      <c r="G250" s="37" t="s">
        <v>1317</v>
      </c>
      <c r="H250" s="37" t="s">
        <v>48</v>
      </c>
      <c r="I250" s="60" t="s">
        <v>1318</v>
      </c>
      <c r="J250" s="37">
        <v>331</v>
      </c>
      <c r="K250" s="37">
        <v>331</v>
      </c>
      <c r="L250" s="37"/>
      <c r="M250" s="37"/>
      <c r="N250" s="64" t="s">
        <v>1319</v>
      </c>
      <c r="O250" s="65" t="s">
        <v>1320</v>
      </c>
      <c r="P250" s="156">
        <v>1260</v>
      </c>
      <c r="Q250" s="37" t="s">
        <v>53</v>
      </c>
      <c r="R250" s="37" t="s">
        <v>53</v>
      </c>
      <c r="S250" s="37" t="s">
        <v>53</v>
      </c>
      <c r="T250" s="37" t="s">
        <v>1242</v>
      </c>
      <c r="U250" s="37" t="s">
        <v>299</v>
      </c>
      <c r="V250" s="37" t="s">
        <v>300</v>
      </c>
      <c r="W250" s="81">
        <v>15287849999</v>
      </c>
      <c r="X250" s="37" t="s">
        <v>52</v>
      </c>
      <c r="Y250" s="108">
        <v>45658</v>
      </c>
      <c r="Z250" s="109">
        <v>45992</v>
      </c>
      <c r="AA250" s="37"/>
      <c r="AB250" s="113"/>
      <c r="AC250" s="43" t="s">
        <v>58</v>
      </c>
      <c r="AD250" s="110" t="s">
        <v>1242</v>
      </c>
      <c r="AE250" s="111" t="s">
        <v>59</v>
      </c>
      <c r="AF250" s="44"/>
      <c r="AG250" s="37"/>
      <c r="AH250" s="37">
        <f t="shared" si="19"/>
        <v>231</v>
      </c>
      <c r="AI250" s="37">
        <v>231</v>
      </c>
      <c r="AJ250" s="37"/>
      <c r="AK250" s="37"/>
      <c r="AL250" s="154"/>
      <c r="AM250" s="37">
        <f t="shared" si="17"/>
        <v>231</v>
      </c>
      <c r="AN250" s="37">
        <v>231</v>
      </c>
      <c r="AO250" s="37"/>
      <c r="AP250" s="136"/>
      <c r="AQ250" s="134">
        <f t="shared" si="16"/>
        <v>0</v>
      </c>
    </row>
    <row r="251" s="8" customFormat="1" ht="174" hidden="1" customHeight="1" spans="1:43">
      <c r="A251" s="37">
        <v>244</v>
      </c>
      <c r="B251" s="37" t="s">
        <v>42</v>
      </c>
      <c r="C251" s="37" t="s">
        <v>67</v>
      </c>
      <c r="D251" s="37" t="s">
        <v>1101</v>
      </c>
      <c r="E251" s="37" t="s">
        <v>1321</v>
      </c>
      <c r="F251" s="37" t="s">
        <v>294</v>
      </c>
      <c r="G251" s="37" t="s">
        <v>1322</v>
      </c>
      <c r="H251" s="37" t="s">
        <v>48</v>
      </c>
      <c r="I251" s="60" t="s">
        <v>1323</v>
      </c>
      <c r="J251" s="37">
        <v>498</v>
      </c>
      <c r="K251" s="37">
        <v>498</v>
      </c>
      <c r="L251" s="37"/>
      <c r="M251" s="37"/>
      <c r="N251" s="60" t="s">
        <v>1324</v>
      </c>
      <c r="O251" s="38" t="s">
        <v>1325</v>
      </c>
      <c r="P251" s="156">
        <v>1347</v>
      </c>
      <c r="Q251" s="37" t="s">
        <v>53</v>
      </c>
      <c r="R251" s="37" t="s">
        <v>53</v>
      </c>
      <c r="S251" s="37" t="s">
        <v>53</v>
      </c>
      <c r="T251" s="37" t="s">
        <v>1242</v>
      </c>
      <c r="U251" s="37" t="s">
        <v>299</v>
      </c>
      <c r="V251" s="37" t="s">
        <v>300</v>
      </c>
      <c r="W251" s="81">
        <v>15287849999</v>
      </c>
      <c r="X251" s="37" t="s">
        <v>52</v>
      </c>
      <c r="Y251" s="108">
        <v>45658</v>
      </c>
      <c r="Z251" s="109">
        <v>45992</v>
      </c>
      <c r="AA251" s="37"/>
      <c r="AB251" s="113"/>
      <c r="AC251" s="43" t="s">
        <v>58</v>
      </c>
      <c r="AD251" s="110" t="s">
        <v>1242</v>
      </c>
      <c r="AE251" s="111" t="s">
        <v>59</v>
      </c>
      <c r="AF251" s="44"/>
      <c r="AG251" s="37"/>
      <c r="AH251" s="37">
        <f t="shared" si="19"/>
        <v>348</v>
      </c>
      <c r="AI251" s="37">
        <v>348</v>
      </c>
      <c r="AJ251" s="37"/>
      <c r="AK251" s="37"/>
      <c r="AL251" s="154"/>
      <c r="AM251" s="37">
        <f t="shared" si="17"/>
        <v>348</v>
      </c>
      <c r="AN251" s="37">
        <v>348</v>
      </c>
      <c r="AO251" s="37"/>
      <c r="AP251" s="136"/>
      <c r="AQ251" s="134">
        <f t="shared" si="16"/>
        <v>0</v>
      </c>
    </row>
    <row r="252" s="8" customFormat="1" ht="163" hidden="1" customHeight="1" spans="1:43">
      <c r="A252" s="37">
        <v>245</v>
      </c>
      <c r="B252" s="37" t="s">
        <v>42</v>
      </c>
      <c r="C252" s="37" t="s">
        <v>67</v>
      </c>
      <c r="D252" s="37" t="s">
        <v>1101</v>
      </c>
      <c r="E252" s="37" t="s">
        <v>1326</v>
      </c>
      <c r="F252" s="37" t="s">
        <v>294</v>
      </c>
      <c r="G252" s="37" t="s">
        <v>1327</v>
      </c>
      <c r="H252" s="37" t="s">
        <v>48</v>
      </c>
      <c r="I252" s="64" t="s">
        <v>1328</v>
      </c>
      <c r="J252" s="37">
        <v>587</v>
      </c>
      <c r="K252" s="37">
        <v>587</v>
      </c>
      <c r="L252" s="37"/>
      <c r="M252" s="37"/>
      <c r="N252" s="60" t="s">
        <v>1329</v>
      </c>
      <c r="O252" s="65" t="s">
        <v>1330</v>
      </c>
      <c r="P252" s="156">
        <v>2100</v>
      </c>
      <c r="Q252" s="37" t="s">
        <v>53</v>
      </c>
      <c r="R252" s="37" t="s">
        <v>53</v>
      </c>
      <c r="S252" s="37" t="s">
        <v>53</v>
      </c>
      <c r="T252" s="37" t="s">
        <v>1242</v>
      </c>
      <c r="U252" s="37" t="s">
        <v>299</v>
      </c>
      <c r="V252" s="37" t="s">
        <v>300</v>
      </c>
      <c r="W252" s="81">
        <v>15287849999</v>
      </c>
      <c r="X252" s="37" t="s">
        <v>52</v>
      </c>
      <c r="Y252" s="108">
        <v>45658</v>
      </c>
      <c r="Z252" s="109">
        <v>45992</v>
      </c>
      <c r="AA252" s="37"/>
      <c r="AB252" s="113"/>
      <c r="AC252" s="43" t="s">
        <v>58</v>
      </c>
      <c r="AD252" s="110" t="s">
        <v>1242</v>
      </c>
      <c r="AE252" s="111" t="s">
        <v>59</v>
      </c>
      <c r="AF252" s="44"/>
      <c r="AG252" s="37"/>
      <c r="AH252" s="37">
        <f t="shared" si="19"/>
        <v>387</v>
      </c>
      <c r="AI252" s="37">
        <v>387</v>
      </c>
      <c r="AJ252" s="37"/>
      <c r="AK252" s="37"/>
      <c r="AL252" s="154"/>
      <c r="AM252" s="37">
        <f t="shared" si="17"/>
        <v>387</v>
      </c>
      <c r="AN252" s="37">
        <v>387</v>
      </c>
      <c r="AO252" s="37"/>
      <c r="AP252" s="136"/>
      <c r="AQ252" s="134">
        <f t="shared" si="16"/>
        <v>0</v>
      </c>
    </row>
    <row r="253" s="9" customFormat="1" ht="259" hidden="1" customHeight="1" spans="1:43">
      <c r="A253" s="37">
        <v>246</v>
      </c>
      <c r="B253" s="37" t="s">
        <v>42</v>
      </c>
      <c r="C253" s="37" t="s">
        <v>67</v>
      </c>
      <c r="D253" s="37" t="s">
        <v>1101</v>
      </c>
      <c r="E253" s="37" t="s">
        <v>1331</v>
      </c>
      <c r="F253" s="37" t="s">
        <v>607</v>
      </c>
      <c r="G253" s="37" t="s">
        <v>615</v>
      </c>
      <c r="H253" s="37" t="s">
        <v>48</v>
      </c>
      <c r="I253" s="64" t="s">
        <v>1332</v>
      </c>
      <c r="J253" s="37">
        <v>730</v>
      </c>
      <c r="K253" s="37">
        <v>730</v>
      </c>
      <c r="L253" s="37"/>
      <c r="M253" s="37"/>
      <c r="N253" s="60" t="s">
        <v>1333</v>
      </c>
      <c r="O253" s="38" t="s">
        <v>1334</v>
      </c>
      <c r="P253" s="156">
        <v>1747</v>
      </c>
      <c r="Q253" s="37" t="s">
        <v>53</v>
      </c>
      <c r="R253" s="37" t="s">
        <v>53</v>
      </c>
      <c r="S253" s="37" t="s">
        <v>53</v>
      </c>
      <c r="T253" s="37" t="s">
        <v>1242</v>
      </c>
      <c r="U253" s="37" t="s">
        <v>611</v>
      </c>
      <c r="V253" s="37" t="s">
        <v>612</v>
      </c>
      <c r="W253" s="81" t="s">
        <v>613</v>
      </c>
      <c r="X253" s="37" t="s">
        <v>52</v>
      </c>
      <c r="Y253" s="108">
        <v>45658</v>
      </c>
      <c r="Z253" s="109">
        <v>45992</v>
      </c>
      <c r="AA253" s="37"/>
      <c r="AB253" s="102" t="s">
        <v>57</v>
      </c>
      <c r="AC253" s="43" t="s">
        <v>58</v>
      </c>
      <c r="AD253" s="110" t="s">
        <v>1242</v>
      </c>
      <c r="AE253" s="111" t="s">
        <v>59</v>
      </c>
      <c r="AF253" s="44">
        <v>730</v>
      </c>
      <c r="AG253" s="37"/>
      <c r="AH253" s="37">
        <f t="shared" si="19"/>
        <v>430</v>
      </c>
      <c r="AI253" s="37">
        <v>430</v>
      </c>
      <c r="AJ253" s="37"/>
      <c r="AK253" s="37"/>
      <c r="AL253" s="124"/>
      <c r="AM253" s="37">
        <f t="shared" si="17"/>
        <v>730</v>
      </c>
      <c r="AN253" s="37">
        <v>730</v>
      </c>
      <c r="AO253" s="37"/>
      <c r="AP253" s="136"/>
      <c r="AQ253" s="134">
        <f t="shared" si="16"/>
        <v>300</v>
      </c>
    </row>
    <row r="254" s="8" customFormat="1" ht="270" hidden="1" customHeight="1" spans="1:43">
      <c r="A254" s="37">
        <v>247</v>
      </c>
      <c r="B254" s="37" t="s">
        <v>42</v>
      </c>
      <c r="C254" s="37" t="s">
        <v>67</v>
      </c>
      <c r="D254" s="37" t="s">
        <v>1101</v>
      </c>
      <c r="E254" s="37" t="s">
        <v>1335</v>
      </c>
      <c r="F254" s="37" t="s">
        <v>231</v>
      </c>
      <c r="G254" s="37" t="s">
        <v>1336</v>
      </c>
      <c r="H254" s="37" t="s">
        <v>48</v>
      </c>
      <c r="I254" s="64" t="s">
        <v>1337</v>
      </c>
      <c r="J254" s="37">
        <v>490</v>
      </c>
      <c r="K254" s="37">
        <v>490</v>
      </c>
      <c r="L254" s="37"/>
      <c r="M254" s="37"/>
      <c r="N254" s="60" t="s">
        <v>1338</v>
      </c>
      <c r="O254" s="68" t="s">
        <v>1339</v>
      </c>
      <c r="P254" s="156">
        <v>4047</v>
      </c>
      <c r="Q254" s="37" t="s">
        <v>53</v>
      </c>
      <c r="R254" s="37" t="s">
        <v>53</v>
      </c>
      <c r="S254" s="37" t="s">
        <v>53</v>
      </c>
      <c r="T254" s="37" t="s">
        <v>1242</v>
      </c>
      <c r="U254" s="37" t="s">
        <v>235</v>
      </c>
      <c r="V254" s="37" t="s">
        <v>236</v>
      </c>
      <c r="W254" s="81">
        <v>13769875596</v>
      </c>
      <c r="X254" s="37" t="s">
        <v>52</v>
      </c>
      <c r="Y254" s="108">
        <v>45717</v>
      </c>
      <c r="Z254" s="109">
        <v>45992</v>
      </c>
      <c r="AA254" s="37"/>
      <c r="AB254" s="113"/>
      <c r="AC254" s="43" t="s">
        <v>58</v>
      </c>
      <c r="AD254" s="110" t="s">
        <v>1242</v>
      </c>
      <c r="AE254" s="111" t="s">
        <v>59</v>
      </c>
      <c r="AF254" s="44"/>
      <c r="AG254" s="37"/>
      <c r="AH254" s="37">
        <f t="shared" si="19"/>
        <v>340</v>
      </c>
      <c r="AI254" s="37">
        <v>340</v>
      </c>
      <c r="AJ254" s="37"/>
      <c r="AK254" s="37"/>
      <c r="AL254" s="154"/>
      <c r="AM254" s="37">
        <f t="shared" si="17"/>
        <v>340</v>
      </c>
      <c r="AN254" s="37">
        <v>340</v>
      </c>
      <c r="AO254" s="37"/>
      <c r="AP254" s="136"/>
      <c r="AQ254" s="134">
        <f t="shared" si="16"/>
        <v>0</v>
      </c>
    </row>
    <row r="255" s="8" customFormat="1" ht="223" hidden="1" customHeight="1" spans="1:43">
      <c r="A255" s="37">
        <v>248</v>
      </c>
      <c r="B255" s="37" t="s">
        <v>42</v>
      </c>
      <c r="C255" s="37" t="s">
        <v>67</v>
      </c>
      <c r="D255" s="37" t="s">
        <v>1101</v>
      </c>
      <c r="E255" s="37" t="s">
        <v>1340</v>
      </c>
      <c r="F255" s="37" t="s">
        <v>231</v>
      </c>
      <c r="G255" s="37" t="s">
        <v>1341</v>
      </c>
      <c r="H255" s="37" t="s">
        <v>48</v>
      </c>
      <c r="I255" s="60" t="s">
        <v>1342</v>
      </c>
      <c r="J255" s="37">
        <v>300</v>
      </c>
      <c r="K255" s="37">
        <v>300</v>
      </c>
      <c r="L255" s="37"/>
      <c r="M255" s="37"/>
      <c r="N255" s="60" t="s">
        <v>1343</v>
      </c>
      <c r="O255" s="68" t="s">
        <v>1344</v>
      </c>
      <c r="P255" s="156">
        <v>3235</v>
      </c>
      <c r="Q255" s="37" t="s">
        <v>53</v>
      </c>
      <c r="R255" s="37" t="s">
        <v>53</v>
      </c>
      <c r="S255" s="37" t="s">
        <v>53</v>
      </c>
      <c r="T255" s="37" t="s">
        <v>1242</v>
      </c>
      <c r="U255" s="37" t="s">
        <v>235</v>
      </c>
      <c r="V255" s="37" t="s">
        <v>236</v>
      </c>
      <c r="W255" s="81">
        <v>13769875596</v>
      </c>
      <c r="X255" s="37" t="s">
        <v>52</v>
      </c>
      <c r="Y255" s="108">
        <v>45717</v>
      </c>
      <c r="Z255" s="109">
        <v>45992</v>
      </c>
      <c r="AA255" s="37"/>
      <c r="AB255" s="113"/>
      <c r="AC255" s="43" t="s">
        <v>58</v>
      </c>
      <c r="AD255" s="110" t="s">
        <v>1242</v>
      </c>
      <c r="AE255" s="111" t="s">
        <v>59</v>
      </c>
      <c r="AF255" s="44"/>
      <c r="AG255" s="37"/>
      <c r="AH255" s="37">
        <f t="shared" si="19"/>
        <v>200</v>
      </c>
      <c r="AI255" s="37">
        <v>200</v>
      </c>
      <c r="AJ255" s="37"/>
      <c r="AK255" s="37"/>
      <c r="AL255" s="154"/>
      <c r="AM255" s="37">
        <f t="shared" si="17"/>
        <v>200</v>
      </c>
      <c r="AN255" s="37">
        <v>200</v>
      </c>
      <c r="AO255" s="37"/>
      <c r="AP255" s="136"/>
      <c r="AQ255" s="134">
        <f t="shared" si="16"/>
        <v>0</v>
      </c>
    </row>
    <row r="256" s="8" customFormat="1" ht="177" hidden="1" customHeight="1" spans="1:43">
      <c r="A256" s="37">
        <v>249</v>
      </c>
      <c r="B256" s="37" t="s">
        <v>42</v>
      </c>
      <c r="C256" s="37" t="s">
        <v>67</v>
      </c>
      <c r="D256" s="37" t="s">
        <v>1101</v>
      </c>
      <c r="E256" s="37" t="s">
        <v>1345</v>
      </c>
      <c r="F256" s="37" t="s">
        <v>680</v>
      </c>
      <c r="G256" s="37" t="s">
        <v>1346</v>
      </c>
      <c r="H256" s="37" t="s">
        <v>48</v>
      </c>
      <c r="I256" s="64" t="s">
        <v>1347</v>
      </c>
      <c r="J256" s="37">
        <v>600</v>
      </c>
      <c r="K256" s="37">
        <v>600</v>
      </c>
      <c r="L256" s="37"/>
      <c r="M256" s="37"/>
      <c r="N256" s="64" t="s">
        <v>1348</v>
      </c>
      <c r="O256" s="45" t="s">
        <v>1349</v>
      </c>
      <c r="P256" s="156">
        <v>486</v>
      </c>
      <c r="Q256" s="37" t="s">
        <v>53</v>
      </c>
      <c r="R256" s="37" t="s">
        <v>53</v>
      </c>
      <c r="S256" s="37" t="s">
        <v>53</v>
      </c>
      <c r="T256" s="37" t="s">
        <v>1242</v>
      </c>
      <c r="U256" s="37" t="s">
        <v>685</v>
      </c>
      <c r="V256" s="37" t="s">
        <v>686</v>
      </c>
      <c r="W256" s="81" t="s">
        <v>1350</v>
      </c>
      <c r="X256" s="37" t="s">
        <v>52</v>
      </c>
      <c r="Y256" s="108">
        <v>45717</v>
      </c>
      <c r="Z256" s="109">
        <v>45992</v>
      </c>
      <c r="AA256" s="37"/>
      <c r="AB256" s="102"/>
      <c r="AC256" s="43" t="s">
        <v>58</v>
      </c>
      <c r="AD256" s="110" t="s">
        <v>1242</v>
      </c>
      <c r="AE256" s="111" t="s">
        <v>59</v>
      </c>
      <c r="AF256" s="44"/>
      <c r="AG256" s="37"/>
      <c r="AH256" s="37">
        <f t="shared" si="19"/>
        <v>350</v>
      </c>
      <c r="AI256" s="37">
        <v>350</v>
      </c>
      <c r="AJ256" s="37"/>
      <c r="AK256" s="37"/>
      <c r="AL256" s="154"/>
      <c r="AM256" s="37">
        <f t="shared" si="17"/>
        <v>350</v>
      </c>
      <c r="AN256" s="37">
        <v>350</v>
      </c>
      <c r="AO256" s="37"/>
      <c r="AP256" s="136"/>
      <c r="AQ256" s="134">
        <f t="shared" si="16"/>
        <v>0</v>
      </c>
    </row>
    <row r="257" s="8" customFormat="1" ht="168" hidden="1" customHeight="1" spans="1:43">
      <c r="A257" s="37">
        <v>250</v>
      </c>
      <c r="B257" s="37" t="s">
        <v>42</v>
      </c>
      <c r="C257" s="37" t="s">
        <v>67</v>
      </c>
      <c r="D257" s="37" t="s">
        <v>1101</v>
      </c>
      <c r="E257" s="37" t="s">
        <v>1351</v>
      </c>
      <c r="F257" s="37" t="s">
        <v>680</v>
      </c>
      <c r="G257" s="37" t="s">
        <v>1352</v>
      </c>
      <c r="H257" s="37" t="s">
        <v>48</v>
      </c>
      <c r="I257" s="60" t="s">
        <v>1353</v>
      </c>
      <c r="J257" s="37">
        <v>387</v>
      </c>
      <c r="K257" s="37">
        <v>387</v>
      </c>
      <c r="L257" s="37"/>
      <c r="M257" s="37"/>
      <c r="N257" s="64" t="s">
        <v>1354</v>
      </c>
      <c r="O257" s="37" t="s">
        <v>1355</v>
      </c>
      <c r="P257" s="156">
        <v>2874</v>
      </c>
      <c r="Q257" s="37" t="s">
        <v>53</v>
      </c>
      <c r="R257" s="37" t="s">
        <v>53</v>
      </c>
      <c r="S257" s="37" t="s">
        <v>53</v>
      </c>
      <c r="T257" s="37" t="s">
        <v>1242</v>
      </c>
      <c r="U257" s="37" t="s">
        <v>685</v>
      </c>
      <c r="V257" s="37" t="s">
        <v>686</v>
      </c>
      <c r="W257" s="81" t="s">
        <v>1350</v>
      </c>
      <c r="X257" s="37" t="s">
        <v>52</v>
      </c>
      <c r="Y257" s="108">
        <v>45566</v>
      </c>
      <c r="Z257" s="109">
        <v>45992</v>
      </c>
      <c r="AA257" s="37"/>
      <c r="AB257" s="113"/>
      <c r="AC257" s="43" t="s">
        <v>58</v>
      </c>
      <c r="AD257" s="110" t="s">
        <v>1242</v>
      </c>
      <c r="AE257" s="111" t="s">
        <v>59</v>
      </c>
      <c r="AF257" s="44"/>
      <c r="AG257" s="37"/>
      <c r="AH257" s="37">
        <f t="shared" si="19"/>
        <v>287</v>
      </c>
      <c r="AI257" s="37">
        <v>287</v>
      </c>
      <c r="AJ257" s="37"/>
      <c r="AK257" s="37"/>
      <c r="AL257" s="154"/>
      <c r="AM257" s="37">
        <f t="shared" si="17"/>
        <v>287</v>
      </c>
      <c r="AN257" s="37">
        <v>287</v>
      </c>
      <c r="AO257" s="37"/>
      <c r="AP257" s="136"/>
      <c r="AQ257" s="134">
        <f t="shared" si="16"/>
        <v>0</v>
      </c>
    </row>
    <row r="258" s="8" customFormat="1" ht="182" hidden="1" customHeight="1" spans="1:43">
      <c r="A258" s="37">
        <v>251</v>
      </c>
      <c r="B258" s="37" t="s">
        <v>42</v>
      </c>
      <c r="C258" s="37" t="s">
        <v>67</v>
      </c>
      <c r="D258" s="37" t="s">
        <v>1101</v>
      </c>
      <c r="E258" s="37" t="s">
        <v>1356</v>
      </c>
      <c r="F258" s="37" t="s">
        <v>680</v>
      </c>
      <c r="G258" s="37" t="s">
        <v>1357</v>
      </c>
      <c r="H258" s="37" t="s">
        <v>48</v>
      </c>
      <c r="I258" s="60" t="s">
        <v>1358</v>
      </c>
      <c r="J258" s="37">
        <v>375</v>
      </c>
      <c r="K258" s="37">
        <v>375</v>
      </c>
      <c r="L258" s="37"/>
      <c r="M258" s="37"/>
      <c r="N258" s="64" t="s">
        <v>1359</v>
      </c>
      <c r="O258" s="37" t="s">
        <v>1360</v>
      </c>
      <c r="P258" s="156">
        <v>1023</v>
      </c>
      <c r="Q258" s="37" t="s">
        <v>53</v>
      </c>
      <c r="R258" s="37" t="s">
        <v>53</v>
      </c>
      <c r="S258" s="37" t="s">
        <v>53</v>
      </c>
      <c r="T258" s="37" t="s">
        <v>1242</v>
      </c>
      <c r="U258" s="37" t="s">
        <v>685</v>
      </c>
      <c r="V258" s="37" t="s">
        <v>686</v>
      </c>
      <c r="W258" s="81" t="s">
        <v>1361</v>
      </c>
      <c r="X258" s="37" t="s">
        <v>52</v>
      </c>
      <c r="Y258" s="108">
        <v>45717</v>
      </c>
      <c r="Z258" s="109">
        <v>45992</v>
      </c>
      <c r="AA258" s="37"/>
      <c r="AB258" s="113"/>
      <c r="AC258" s="43" t="s">
        <v>58</v>
      </c>
      <c r="AD258" s="110" t="s">
        <v>1242</v>
      </c>
      <c r="AE258" s="111" t="s">
        <v>59</v>
      </c>
      <c r="AF258" s="44"/>
      <c r="AG258" s="37"/>
      <c r="AH258" s="37">
        <f t="shared" si="19"/>
        <v>275</v>
      </c>
      <c r="AI258" s="37">
        <v>275</v>
      </c>
      <c r="AJ258" s="37"/>
      <c r="AK258" s="37"/>
      <c r="AL258" s="154"/>
      <c r="AM258" s="37">
        <f t="shared" si="17"/>
        <v>275</v>
      </c>
      <c r="AN258" s="37">
        <v>275</v>
      </c>
      <c r="AO258" s="37"/>
      <c r="AP258" s="136"/>
      <c r="AQ258" s="134">
        <f t="shared" si="16"/>
        <v>0</v>
      </c>
    </row>
    <row r="259" s="8" customFormat="1" ht="144" hidden="1" customHeight="1" spans="1:43">
      <c r="A259" s="37">
        <v>252</v>
      </c>
      <c r="B259" s="37" t="s">
        <v>42</v>
      </c>
      <c r="C259" s="37" t="s">
        <v>67</v>
      </c>
      <c r="D259" s="37" t="s">
        <v>1101</v>
      </c>
      <c r="E259" s="37" t="s">
        <v>1362</v>
      </c>
      <c r="F259" s="37" t="s">
        <v>680</v>
      </c>
      <c r="G259" s="37" t="s">
        <v>1363</v>
      </c>
      <c r="H259" s="37" t="s">
        <v>48</v>
      </c>
      <c r="I259" s="60" t="s">
        <v>1364</v>
      </c>
      <c r="J259" s="37">
        <v>440</v>
      </c>
      <c r="K259" s="37">
        <v>440</v>
      </c>
      <c r="L259" s="37"/>
      <c r="M259" s="37"/>
      <c r="N259" s="64" t="s">
        <v>1365</v>
      </c>
      <c r="O259" s="37" t="s">
        <v>1366</v>
      </c>
      <c r="P259" s="156">
        <v>1374</v>
      </c>
      <c r="Q259" s="37" t="s">
        <v>53</v>
      </c>
      <c r="R259" s="37" t="s">
        <v>53</v>
      </c>
      <c r="S259" s="37" t="s">
        <v>53</v>
      </c>
      <c r="T259" s="37" t="s">
        <v>1242</v>
      </c>
      <c r="U259" s="37" t="s">
        <v>685</v>
      </c>
      <c r="V259" s="37" t="s">
        <v>686</v>
      </c>
      <c r="W259" s="81" t="s">
        <v>1361</v>
      </c>
      <c r="X259" s="37" t="s">
        <v>52</v>
      </c>
      <c r="Y259" s="108">
        <v>45717</v>
      </c>
      <c r="Z259" s="109">
        <v>45992</v>
      </c>
      <c r="AA259" s="37"/>
      <c r="AB259" s="113"/>
      <c r="AC259" s="43" t="s">
        <v>58</v>
      </c>
      <c r="AD259" s="110" t="s">
        <v>1242</v>
      </c>
      <c r="AE259" s="111" t="s">
        <v>59</v>
      </c>
      <c r="AF259" s="44"/>
      <c r="AG259" s="37"/>
      <c r="AH259" s="37">
        <f t="shared" si="19"/>
        <v>290</v>
      </c>
      <c r="AI259" s="37">
        <v>290</v>
      </c>
      <c r="AJ259" s="37"/>
      <c r="AK259" s="37"/>
      <c r="AL259" s="154"/>
      <c r="AM259" s="37">
        <f t="shared" si="17"/>
        <v>290</v>
      </c>
      <c r="AN259" s="37">
        <v>290</v>
      </c>
      <c r="AO259" s="37"/>
      <c r="AP259" s="136"/>
      <c r="AQ259" s="134">
        <f t="shared" si="16"/>
        <v>0</v>
      </c>
    </row>
    <row r="260" s="8" customFormat="1" ht="176" hidden="1" customHeight="1" spans="1:43">
      <c r="A260" s="37">
        <v>253</v>
      </c>
      <c r="B260" s="37" t="s">
        <v>42</v>
      </c>
      <c r="C260" s="37" t="s">
        <v>67</v>
      </c>
      <c r="D260" s="37" t="s">
        <v>1101</v>
      </c>
      <c r="E260" s="37" t="s">
        <v>1367</v>
      </c>
      <c r="F260" s="37" t="s">
        <v>400</v>
      </c>
      <c r="G260" s="37" t="s">
        <v>409</v>
      </c>
      <c r="H260" s="37" t="s">
        <v>48</v>
      </c>
      <c r="I260" s="64" t="s">
        <v>1368</v>
      </c>
      <c r="J260" s="37">
        <v>375</v>
      </c>
      <c r="K260" s="37">
        <v>375</v>
      </c>
      <c r="L260" s="37"/>
      <c r="M260" s="37"/>
      <c r="N260" s="60" t="s">
        <v>1369</v>
      </c>
      <c r="O260" s="65" t="s">
        <v>1370</v>
      </c>
      <c r="P260" s="156">
        <v>6527</v>
      </c>
      <c r="Q260" s="37" t="s">
        <v>53</v>
      </c>
      <c r="R260" s="37" t="s">
        <v>53</v>
      </c>
      <c r="S260" s="37" t="s">
        <v>53</v>
      </c>
      <c r="T260" s="37" t="s">
        <v>1242</v>
      </c>
      <c r="U260" s="37" t="s">
        <v>404</v>
      </c>
      <c r="V260" s="37" t="s">
        <v>405</v>
      </c>
      <c r="W260" s="81" t="s">
        <v>741</v>
      </c>
      <c r="X260" s="37" t="s">
        <v>52</v>
      </c>
      <c r="Y260" s="108">
        <v>45658</v>
      </c>
      <c r="Z260" s="109">
        <v>45992</v>
      </c>
      <c r="AA260" s="37"/>
      <c r="AB260" s="113"/>
      <c r="AC260" s="43" t="s">
        <v>58</v>
      </c>
      <c r="AD260" s="110" t="s">
        <v>1242</v>
      </c>
      <c r="AE260" s="111" t="s">
        <v>59</v>
      </c>
      <c r="AF260" s="44"/>
      <c r="AG260" s="37"/>
      <c r="AH260" s="37">
        <f t="shared" si="19"/>
        <v>275</v>
      </c>
      <c r="AI260" s="37">
        <v>275</v>
      </c>
      <c r="AJ260" s="37"/>
      <c r="AK260" s="37"/>
      <c r="AL260" s="154"/>
      <c r="AM260" s="37">
        <f t="shared" si="17"/>
        <v>275</v>
      </c>
      <c r="AN260" s="37">
        <v>275</v>
      </c>
      <c r="AO260" s="37"/>
      <c r="AP260" s="136"/>
      <c r="AQ260" s="134">
        <f t="shared" si="16"/>
        <v>0</v>
      </c>
    </row>
    <row r="261" s="8" customFormat="1" ht="152" hidden="1" customHeight="1" spans="1:43">
      <c r="A261" s="37">
        <v>254</v>
      </c>
      <c r="B261" s="37" t="s">
        <v>42</v>
      </c>
      <c r="C261" s="37" t="s">
        <v>67</v>
      </c>
      <c r="D261" s="37" t="s">
        <v>1101</v>
      </c>
      <c r="E261" s="37" t="s">
        <v>1371</v>
      </c>
      <c r="F261" s="37" t="s">
        <v>400</v>
      </c>
      <c r="G261" s="37" t="s">
        <v>1127</v>
      </c>
      <c r="H261" s="37" t="s">
        <v>48</v>
      </c>
      <c r="I261" s="60" t="s">
        <v>1372</v>
      </c>
      <c r="J261" s="37">
        <v>361</v>
      </c>
      <c r="K261" s="37">
        <v>361</v>
      </c>
      <c r="L261" s="37"/>
      <c r="M261" s="37"/>
      <c r="N261" s="64" t="s">
        <v>1373</v>
      </c>
      <c r="O261" s="65" t="s">
        <v>1374</v>
      </c>
      <c r="P261" s="156">
        <v>2210</v>
      </c>
      <c r="Q261" s="37" t="s">
        <v>53</v>
      </c>
      <c r="R261" s="37" t="s">
        <v>53</v>
      </c>
      <c r="S261" s="37" t="s">
        <v>53</v>
      </c>
      <c r="T261" s="37" t="s">
        <v>1242</v>
      </c>
      <c r="U261" s="37" t="s">
        <v>404</v>
      </c>
      <c r="V261" s="37" t="s">
        <v>405</v>
      </c>
      <c r="W261" s="81" t="s">
        <v>741</v>
      </c>
      <c r="X261" s="37" t="s">
        <v>52</v>
      </c>
      <c r="Y261" s="108">
        <v>45658</v>
      </c>
      <c r="Z261" s="109">
        <v>45992</v>
      </c>
      <c r="AA261" s="37"/>
      <c r="AB261" s="113"/>
      <c r="AC261" s="43" t="s">
        <v>58</v>
      </c>
      <c r="AD261" s="110" t="s">
        <v>1242</v>
      </c>
      <c r="AE261" s="111" t="s">
        <v>59</v>
      </c>
      <c r="AF261" s="44"/>
      <c r="AG261" s="37"/>
      <c r="AH261" s="37">
        <f t="shared" si="19"/>
        <v>261</v>
      </c>
      <c r="AI261" s="37">
        <v>261</v>
      </c>
      <c r="AJ261" s="37"/>
      <c r="AK261" s="37"/>
      <c r="AL261" s="154"/>
      <c r="AM261" s="37">
        <f t="shared" si="17"/>
        <v>261</v>
      </c>
      <c r="AN261" s="37">
        <v>261</v>
      </c>
      <c r="AO261" s="37"/>
      <c r="AP261" s="136"/>
      <c r="AQ261" s="134">
        <f t="shared" si="16"/>
        <v>0</v>
      </c>
    </row>
    <row r="262" s="8" customFormat="1" ht="182" hidden="1" customHeight="1" spans="1:43">
      <c r="A262" s="37">
        <v>255</v>
      </c>
      <c r="B262" s="37" t="s">
        <v>42</v>
      </c>
      <c r="C262" s="37" t="s">
        <v>67</v>
      </c>
      <c r="D262" s="37" t="s">
        <v>1101</v>
      </c>
      <c r="E262" s="37" t="s">
        <v>1375</v>
      </c>
      <c r="F262" s="37" t="s">
        <v>723</v>
      </c>
      <c r="G262" s="37" t="s">
        <v>1376</v>
      </c>
      <c r="H262" s="37" t="s">
        <v>48</v>
      </c>
      <c r="I262" s="64" t="s">
        <v>1377</v>
      </c>
      <c r="J262" s="37">
        <v>182</v>
      </c>
      <c r="K262" s="37">
        <v>182</v>
      </c>
      <c r="L262" s="37"/>
      <c r="M262" s="37"/>
      <c r="N262" s="60" t="s">
        <v>1378</v>
      </c>
      <c r="O262" s="158" t="s">
        <v>1379</v>
      </c>
      <c r="P262" s="156">
        <v>1560</v>
      </c>
      <c r="Q262" s="37" t="s">
        <v>53</v>
      </c>
      <c r="R262" s="37" t="s">
        <v>53</v>
      </c>
      <c r="S262" s="37" t="s">
        <v>53</v>
      </c>
      <c r="T262" s="37" t="s">
        <v>1242</v>
      </c>
      <c r="U262" s="37" t="s">
        <v>728</v>
      </c>
      <c r="V262" s="37" t="s">
        <v>729</v>
      </c>
      <c r="W262" s="81" t="s">
        <v>730</v>
      </c>
      <c r="X262" s="37" t="s">
        <v>52</v>
      </c>
      <c r="Y262" s="108">
        <v>45717</v>
      </c>
      <c r="Z262" s="109">
        <v>45899</v>
      </c>
      <c r="AA262" s="37"/>
      <c r="AB262" s="113"/>
      <c r="AC262" s="43" t="s">
        <v>58</v>
      </c>
      <c r="AD262" s="110" t="s">
        <v>1242</v>
      </c>
      <c r="AE262" s="111" t="s">
        <v>59</v>
      </c>
      <c r="AF262" s="44"/>
      <c r="AG262" s="37"/>
      <c r="AH262" s="37">
        <f t="shared" si="19"/>
        <v>182</v>
      </c>
      <c r="AI262" s="37">
        <v>182</v>
      </c>
      <c r="AJ262" s="37"/>
      <c r="AK262" s="37"/>
      <c r="AL262" s="154"/>
      <c r="AM262" s="37">
        <f t="shared" si="17"/>
        <v>182</v>
      </c>
      <c r="AN262" s="37">
        <v>182</v>
      </c>
      <c r="AO262" s="37"/>
      <c r="AP262" s="136"/>
      <c r="AQ262" s="134">
        <f t="shared" si="16"/>
        <v>0</v>
      </c>
    </row>
    <row r="263" s="8" customFormat="1" ht="182" hidden="1" customHeight="1" spans="1:43">
      <c r="A263" s="37">
        <v>256</v>
      </c>
      <c r="B263" s="37" t="s">
        <v>42</v>
      </c>
      <c r="C263" s="37" t="s">
        <v>67</v>
      </c>
      <c r="D263" s="37" t="s">
        <v>1101</v>
      </c>
      <c r="E263" s="37" t="s">
        <v>1380</v>
      </c>
      <c r="F263" s="37" t="s">
        <v>498</v>
      </c>
      <c r="G263" s="37" t="s">
        <v>1381</v>
      </c>
      <c r="H263" s="37" t="s">
        <v>48</v>
      </c>
      <c r="I263" s="60" t="s">
        <v>1382</v>
      </c>
      <c r="J263" s="37">
        <v>300</v>
      </c>
      <c r="K263" s="37">
        <v>300</v>
      </c>
      <c r="L263" s="37"/>
      <c r="M263" s="37"/>
      <c r="N263" s="60" t="s">
        <v>1383</v>
      </c>
      <c r="O263" s="163" t="s">
        <v>1384</v>
      </c>
      <c r="P263" s="156">
        <v>1453</v>
      </c>
      <c r="Q263" s="37" t="s">
        <v>53</v>
      </c>
      <c r="R263" s="37" t="s">
        <v>53</v>
      </c>
      <c r="S263" s="37" t="s">
        <v>53</v>
      </c>
      <c r="T263" s="37" t="s">
        <v>1242</v>
      </c>
      <c r="U263" s="37" t="s">
        <v>503</v>
      </c>
      <c r="V263" s="37" t="s">
        <v>1385</v>
      </c>
      <c r="W263" s="81" t="s">
        <v>1386</v>
      </c>
      <c r="X263" s="37" t="s">
        <v>52</v>
      </c>
      <c r="Y263" s="108">
        <v>45658</v>
      </c>
      <c r="Z263" s="109">
        <v>45992</v>
      </c>
      <c r="AA263" s="37"/>
      <c r="AB263" s="113"/>
      <c r="AC263" s="43" t="s">
        <v>58</v>
      </c>
      <c r="AD263" s="110" t="s">
        <v>1242</v>
      </c>
      <c r="AE263" s="111" t="s">
        <v>59</v>
      </c>
      <c r="AF263" s="44"/>
      <c r="AG263" s="37"/>
      <c r="AH263" s="37">
        <f t="shared" si="19"/>
        <v>200</v>
      </c>
      <c r="AI263" s="37">
        <v>200</v>
      </c>
      <c r="AJ263" s="37"/>
      <c r="AK263" s="37"/>
      <c r="AL263" s="154"/>
      <c r="AM263" s="37">
        <f t="shared" si="17"/>
        <v>200</v>
      </c>
      <c r="AN263" s="37">
        <v>200</v>
      </c>
      <c r="AO263" s="37"/>
      <c r="AP263" s="136"/>
      <c r="AQ263" s="134">
        <f t="shared" ref="AQ263:AQ326" si="20">AM263-AH263</f>
        <v>0</v>
      </c>
    </row>
    <row r="264" s="2" customFormat="1" ht="164" hidden="1" customHeight="1" spans="1:43">
      <c r="A264" s="37">
        <v>257</v>
      </c>
      <c r="B264" s="37" t="s">
        <v>42</v>
      </c>
      <c r="C264" s="37" t="s">
        <v>67</v>
      </c>
      <c r="D264" s="37" t="s">
        <v>1101</v>
      </c>
      <c r="E264" s="159" t="s">
        <v>1387</v>
      </c>
      <c r="F264" s="159" t="s">
        <v>723</v>
      </c>
      <c r="G264" s="159" t="s">
        <v>1388</v>
      </c>
      <c r="H264" s="159" t="s">
        <v>48</v>
      </c>
      <c r="I264" s="164" t="s">
        <v>1389</v>
      </c>
      <c r="J264" s="165">
        <v>200</v>
      </c>
      <c r="K264" s="165">
        <v>200</v>
      </c>
      <c r="L264" s="165"/>
      <c r="M264" s="37"/>
      <c r="N264" s="158" t="s">
        <v>1390</v>
      </c>
      <c r="O264" s="163" t="s">
        <v>1391</v>
      </c>
      <c r="P264" s="165">
        <v>1560</v>
      </c>
      <c r="Q264" s="159" t="s">
        <v>53</v>
      </c>
      <c r="R264" s="159" t="s">
        <v>52</v>
      </c>
      <c r="S264" s="159" t="s">
        <v>53</v>
      </c>
      <c r="T264" s="37" t="s">
        <v>1242</v>
      </c>
      <c r="U264" s="159" t="s">
        <v>728</v>
      </c>
      <c r="V264" s="37" t="s">
        <v>729</v>
      </c>
      <c r="W264" s="81" t="s">
        <v>730</v>
      </c>
      <c r="X264" s="37" t="s">
        <v>52</v>
      </c>
      <c r="Y264" s="167">
        <v>45717</v>
      </c>
      <c r="Z264" s="168">
        <v>45899</v>
      </c>
      <c r="AA264" s="169"/>
      <c r="AB264" s="170"/>
      <c r="AC264" s="43" t="s">
        <v>58</v>
      </c>
      <c r="AD264" s="110" t="s">
        <v>1242</v>
      </c>
      <c r="AE264" s="111" t="s">
        <v>59</v>
      </c>
      <c r="AF264" s="171"/>
      <c r="AG264" s="165"/>
      <c r="AH264" s="37">
        <f t="shared" si="19"/>
        <v>200</v>
      </c>
      <c r="AI264" s="165">
        <v>200</v>
      </c>
      <c r="AJ264" s="165"/>
      <c r="AK264" s="37"/>
      <c r="AM264" s="165">
        <f t="shared" si="17"/>
        <v>200</v>
      </c>
      <c r="AN264" s="165">
        <v>200</v>
      </c>
      <c r="AO264" s="165"/>
      <c r="AP264" s="136"/>
      <c r="AQ264" s="134">
        <f t="shared" si="20"/>
        <v>0</v>
      </c>
    </row>
    <row r="265" s="8" customFormat="1" ht="188" hidden="1" customHeight="1" spans="1:43">
      <c r="A265" s="37">
        <v>258</v>
      </c>
      <c r="B265" s="37" t="s">
        <v>42</v>
      </c>
      <c r="C265" s="37" t="s">
        <v>67</v>
      </c>
      <c r="D265" s="37" t="s">
        <v>1101</v>
      </c>
      <c r="E265" s="37" t="s">
        <v>1392</v>
      </c>
      <c r="F265" s="37" t="s">
        <v>180</v>
      </c>
      <c r="G265" s="37" t="s">
        <v>359</v>
      </c>
      <c r="H265" s="37" t="s">
        <v>48</v>
      </c>
      <c r="I265" s="60" t="s">
        <v>1393</v>
      </c>
      <c r="J265" s="37">
        <v>490</v>
      </c>
      <c r="K265" s="37">
        <v>490</v>
      </c>
      <c r="L265" s="37"/>
      <c r="M265" s="37"/>
      <c r="N265" s="60" t="s">
        <v>1394</v>
      </c>
      <c r="O265" s="68" t="s">
        <v>1395</v>
      </c>
      <c r="P265" s="156">
        <v>1562</v>
      </c>
      <c r="Q265" s="37" t="s">
        <v>53</v>
      </c>
      <c r="R265" s="37" t="s">
        <v>53</v>
      </c>
      <c r="S265" s="37" t="s">
        <v>53</v>
      </c>
      <c r="T265" s="37" t="s">
        <v>1242</v>
      </c>
      <c r="U265" s="37" t="s">
        <v>185</v>
      </c>
      <c r="V265" s="37" t="s">
        <v>186</v>
      </c>
      <c r="W265" s="81">
        <v>13887157069</v>
      </c>
      <c r="X265" s="37" t="s">
        <v>52</v>
      </c>
      <c r="Y265" s="108">
        <v>45660</v>
      </c>
      <c r="Z265" s="109">
        <v>45994</v>
      </c>
      <c r="AA265" s="37"/>
      <c r="AB265" s="113"/>
      <c r="AC265" s="43" t="s">
        <v>58</v>
      </c>
      <c r="AD265" s="110" t="s">
        <v>1242</v>
      </c>
      <c r="AE265" s="111" t="s">
        <v>59</v>
      </c>
      <c r="AF265" s="44"/>
      <c r="AG265" s="37"/>
      <c r="AH265" s="37">
        <f t="shared" si="19"/>
        <v>340</v>
      </c>
      <c r="AI265" s="37">
        <v>340</v>
      </c>
      <c r="AJ265" s="37"/>
      <c r="AK265" s="37"/>
      <c r="AL265" s="154"/>
      <c r="AM265" s="37">
        <f t="shared" ref="AM265:AM328" si="21">SUM(AN265:AP265)</f>
        <v>340</v>
      </c>
      <c r="AN265" s="37">
        <v>340</v>
      </c>
      <c r="AO265" s="37"/>
      <c r="AP265" s="136"/>
      <c r="AQ265" s="134">
        <f t="shared" si="20"/>
        <v>0</v>
      </c>
    </row>
    <row r="266" s="8" customFormat="1" ht="208" hidden="1" customHeight="1" spans="1:43">
      <c r="A266" s="37">
        <v>259</v>
      </c>
      <c r="B266" s="37" t="s">
        <v>42</v>
      </c>
      <c r="C266" s="37" t="s">
        <v>67</v>
      </c>
      <c r="D266" s="37" t="s">
        <v>1101</v>
      </c>
      <c r="E266" s="37" t="s">
        <v>1396</v>
      </c>
      <c r="F266" s="37" t="s">
        <v>664</v>
      </c>
      <c r="G266" s="37" t="s">
        <v>1103</v>
      </c>
      <c r="H266" s="37" t="s">
        <v>48</v>
      </c>
      <c r="I266" s="64" t="s">
        <v>1397</v>
      </c>
      <c r="J266" s="37">
        <v>228</v>
      </c>
      <c r="K266" s="37">
        <v>228</v>
      </c>
      <c r="L266" s="37"/>
      <c r="M266" s="37"/>
      <c r="N266" s="60" t="s">
        <v>1398</v>
      </c>
      <c r="O266" s="62" t="s">
        <v>1399</v>
      </c>
      <c r="P266" s="156">
        <v>2451</v>
      </c>
      <c r="Q266" s="37" t="s">
        <v>53</v>
      </c>
      <c r="R266" s="37" t="s">
        <v>53</v>
      </c>
      <c r="S266" s="37" t="s">
        <v>53</v>
      </c>
      <c r="T266" s="37" t="s">
        <v>1242</v>
      </c>
      <c r="U266" s="37" t="s">
        <v>669</v>
      </c>
      <c r="V266" s="37" t="s">
        <v>670</v>
      </c>
      <c r="W266" s="81" t="s">
        <v>1400</v>
      </c>
      <c r="X266" s="37" t="s">
        <v>52</v>
      </c>
      <c r="Y266" s="108">
        <v>45717</v>
      </c>
      <c r="Z266" s="109">
        <v>45992</v>
      </c>
      <c r="AA266" s="37"/>
      <c r="AB266" s="102" t="s">
        <v>57</v>
      </c>
      <c r="AC266" s="43" t="s">
        <v>58</v>
      </c>
      <c r="AD266" s="110" t="s">
        <v>1242</v>
      </c>
      <c r="AE266" s="111" t="s">
        <v>59</v>
      </c>
      <c r="AF266" s="44">
        <v>228</v>
      </c>
      <c r="AG266" s="37"/>
      <c r="AH266" s="37">
        <f t="shared" si="19"/>
        <v>228</v>
      </c>
      <c r="AI266" s="37">
        <v>228</v>
      </c>
      <c r="AJ266" s="37"/>
      <c r="AK266" s="37"/>
      <c r="AL266" s="154"/>
      <c r="AM266" s="37">
        <f t="shared" si="21"/>
        <v>228</v>
      </c>
      <c r="AN266" s="37">
        <v>228</v>
      </c>
      <c r="AO266" s="37"/>
      <c r="AP266" s="136"/>
      <c r="AQ266" s="134">
        <f t="shared" si="20"/>
        <v>0</v>
      </c>
    </row>
    <row r="267" s="6" customFormat="1" ht="145" hidden="1" customHeight="1" spans="1:43">
      <c r="A267" s="37">
        <v>260</v>
      </c>
      <c r="B267" s="37" t="s">
        <v>42</v>
      </c>
      <c r="C267" s="37" t="s">
        <v>67</v>
      </c>
      <c r="D267" s="45" t="s">
        <v>1101</v>
      </c>
      <c r="E267" s="37" t="s">
        <v>1401</v>
      </c>
      <c r="F267" s="37" t="s">
        <v>202</v>
      </c>
      <c r="G267" s="45" t="s">
        <v>206</v>
      </c>
      <c r="H267" s="37" t="s">
        <v>48</v>
      </c>
      <c r="I267" s="60" t="s">
        <v>1402</v>
      </c>
      <c r="J267" s="37">
        <v>372</v>
      </c>
      <c r="K267" s="37">
        <v>372</v>
      </c>
      <c r="L267" s="37"/>
      <c r="M267" s="43"/>
      <c r="N267" s="60" t="s">
        <v>1403</v>
      </c>
      <c r="O267" s="38" t="s">
        <v>1404</v>
      </c>
      <c r="P267" s="63">
        <v>309</v>
      </c>
      <c r="Q267" s="37" t="s">
        <v>53</v>
      </c>
      <c r="R267" s="37" t="s">
        <v>53</v>
      </c>
      <c r="S267" s="37" t="s">
        <v>53</v>
      </c>
      <c r="T267" s="37" t="s">
        <v>1242</v>
      </c>
      <c r="U267" s="37" t="s">
        <v>202</v>
      </c>
      <c r="V267" s="37" t="s">
        <v>203</v>
      </c>
      <c r="W267" s="81">
        <v>18387480109</v>
      </c>
      <c r="X267" s="37" t="s">
        <v>52</v>
      </c>
      <c r="Y267" s="108">
        <v>45809</v>
      </c>
      <c r="Z267" s="109">
        <v>45992</v>
      </c>
      <c r="AA267" s="37"/>
      <c r="AB267" s="102"/>
      <c r="AC267" s="43" t="s">
        <v>758</v>
      </c>
      <c r="AD267" s="110" t="s">
        <v>1242</v>
      </c>
      <c r="AE267" s="111" t="s">
        <v>59</v>
      </c>
      <c r="AF267" s="44"/>
      <c r="AG267" s="37"/>
      <c r="AH267" s="37"/>
      <c r="AI267" s="37"/>
      <c r="AJ267" s="37"/>
      <c r="AK267" s="37"/>
      <c r="AL267" s="25"/>
      <c r="AM267" s="37">
        <f t="shared" si="21"/>
        <v>100</v>
      </c>
      <c r="AN267" s="37">
        <v>100</v>
      </c>
      <c r="AO267" s="37"/>
      <c r="AP267" s="136"/>
      <c r="AQ267" s="134">
        <f t="shared" si="20"/>
        <v>100</v>
      </c>
    </row>
    <row r="268" s="6" customFormat="1" ht="138" hidden="1" customHeight="1" spans="1:43">
      <c r="A268" s="37">
        <v>261</v>
      </c>
      <c r="B268" s="37" t="s">
        <v>42</v>
      </c>
      <c r="C268" s="37" t="s">
        <v>67</v>
      </c>
      <c r="D268" s="45" t="s">
        <v>1101</v>
      </c>
      <c r="E268" s="37" t="s">
        <v>1405</v>
      </c>
      <c r="F268" s="37" t="s">
        <v>600</v>
      </c>
      <c r="G268" s="45" t="s">
        <v>603</v>
      </c>
      <c r="H268" s="37" t="s">
        <v>48</v>
      </c>
      <c r="I268" s="60" t="s">
        <v>1406</v>
      </c>
      <c r="J268" s="37">
        <v>681</v>
      </c>
      <c r="K268" s="37">
        <v>681</v>
      </c>
      <c r="L268" s="37"/>
      <c r="M268" s="43"/>
      <c r="N268" s="64" t="s">
        <v>1407</v>
      </c>
      <c r="O268" s="45" t="s">
        <v>1408</v>
      </c>
      <c r="P268" s="63">
        <v>326</v>
      </c>
      <c r="Q268" s="37" t="s">
        <v>53</v>
      </c>
      <c r="R268" s="37" t="s">
        <v>53</v>
      </c>
      <c r="S268" s="37" t="s">
        <v>53</v>
      </c>
      <c r="T268" s="37" t="s">
        <v>1242</v>
      </c>
      <c r="U268" s="37" t="s">
        <v>600</v>
      </c>
      <c r="V268" s="37" t="s">
        <v>601</v>
      </c>
      <c r="W268" s="81">
        <v>15887412941</v>
      </c>
      <c r="X268" s="37" t="s">
        <v>52</v>
      </c>
      <c r="Y268" s="108">
        <v>45809</v>
      </c>
      <c r="Z268" s="109">
        <v>45992</v>
      </c>
      <c r="AA268" s="37"/>
      <c r="AB268" s="102"/>
      <c r="AC268" s="43" t="s">
        <v>758</v>
      </c>
      <c r="AD268" s="110" t="s">
        <v>1242</v>
      </c>
      <c r="AE268" s="111" t="s">
        <v>59</v>
      </c>
      <c r="AF268" s="44"/>
      <c r="AG268" s="37"/>
      <c r="AH268" s="37"/>
      <c r="AI268" s="37"/>
      <c r="AJ268" s="37"/>
      <c r="AK268" s="37"/>
      <c r="AL268" s="25"/>
      <c r="AM268" s="37">
        <f t="shared" si="21"/>
        <v>100</v>
      </c>
      <c r="AN268" s="37">
        <v>100</v>
      </c>
      <c r="AO268" s="37"/>
      <c r="AP268" s="136"/>
      <c r="AQ268" s="134">
        <f t="shared" si="20"/>
        <v>100</v>
      </c>
    </row>
    <row r="269" s="6" customFormat="1" ht="183" hidden="1" customHeight="1" spans="1:43">
      <c r="A269" s="37">
        <v>262</v>
      </c>
      <c r="B269" s="37" t="s">
        <v>42</v>
      </c>
      <c r="C269" s="37" t="s">
        <v>67</v>
      </c>
      <c r="D269" s="45" t="s">
        <v>1101</v>
      </c>
      <c r="E269" s="37" t="s">
        <v>1409</v>
      </c>
      <c r="F269" s="37" t="s">
        <v>728</v>
      </c>
      <c r="G269" s="45" t="s">
        <v>1410</v>
      </c>
      <c r="H269" s="37" t="s">
        <v>48</v>
      </c>
      <c r="I269" s="62" t="s">
        <v>1411</v>
      </c>
      <c r="J269" s="37">
        <v>705</v>
      </c>
      <c r="K269" s="37">
        <v>705</v>
      </c>
      <c r="L269" s="37"/>
      <c r="M269" s="43"/>
      <c r="N269" s="60" t="s">
        <v>1412</v>
      </c>
      <c r="O269" s="65" t="s">
        <v>1413</v>
      </c>
      <c r="P269" s="63">
        <v>1560</v>
      </c>
      <c r="Q269" s="37" t="s">
        <v>53</v>
      </c>
      <c r="R269" s="37" t="s">
        <v>52</v>
      </c>
      <c r="S269" s="37" t="s">
        <v>53</v>
      </c>
      <c r="T269" s="37" t="s">
        <v>1242</v>
      </c>
      <c r="U269" s="37" t="s">
        <v>728</v>
      </c>
      <c r="V269" s="37" t="s">
        <v>729</v>
      </c>
      <c r="W269" s="81">
        <v>13648747575</v>
      </c>
      <c r="X269" s="37" t="s">
        <v>52</v>
      </c>
      <c r="Y269" s="108">
        <v>45809</v>
      </c>
      <c r="Z269" s="109">
        <v>45992</v>
      </c>
      <c r="AA269" s="37"/>
      <c r="AB269" s="102"/>
      <c r="AC269" s="43" t="s">
        <v>758</v>
      </c>
      <c r="AD269" s="110" t="s">
        <v>1242</v>
      </c>
      <c r="AE269" s="111" t="s">
        <v>59</v>
      </c>
      <c r="AF269" s="44"/>
      <c r="AG269" s="37"/>
      <c r="AH269" s="37"/>
      <c r="AI269" s="37"/>
      <c r="AJ269" s="37"/>
      <c r="AK269" s="37"/>
      <c r="AL269" s="25"/>
      <c r="AM269" s="37">
        <f t="shared" si="21"/>
        <v>100</v>
      </c>
      <c r="AN269" s="37">
        <v>100</v>
      </c>
      <c r="AO269" s="37"/>
      <c r="AP269" s="136"/>
      <c r="AQ269" s="134">
        <f t="shared" si="20"/>
        <v>100</v>
      </c>
    </row>
    <row r="270" s="6" customFormat="1" ht="213" hidden="1" customHeight="1" spans="1:43">
      <c r="A270" s="37">
        <v>263</v>
      </c>
      <c r="B270" s="37" t="s">
        <v>42</v>
      </c>
      <c r="C270" s="37" t="s">
        <v>67</v>
      </c>
      <c r="D270" s="45" t="s">
        <v>1101</v>
      </c>
      <c r="E270" s="37" t="s">
        <v>1414</v>
      </c>
      <c r="F270" s="37" t="s">
        <v>728</v>
      </c>
      <c r="G270" s="45" t="s">
        <v>1415</v>
      </c>
      <c r="H270" s="37" t="s">
        <v>48</v>
      </c>
      <c r="I270" s="64" t="s">
        <v>1416</v>
      </c>
      <c r="J270" s="37">
        <v>725</v>
      </c>
      <c r="K270" s="37">
        <v>725</v>
      </c>
      <c r="L270" s="37"/>
      <c r="M270" s="43"/>
      <c r="N270" s="64" t="s">
        <v>1417</v>
      </c>
      <c r="O270" s="65" t="s">
        <v>1418</v>
      </c>
      <c r="P270" s="63">
        <v>200</v>
      </c>
      <c r="Q270" s="37" t="s">
        <v>53</v>
      </c>
      <c r="R270" s="37" t="s">
        <v>52</v>
      </c>
      <c r="S270" s="37" t="s">
        <v>53</v>
      </c>
      <c r="T270" s="37" t="s">
        <v>1242</v>
      </c>
      <c r="U270" s="37" t="s">
        <v>728</v>
      </c>
      <c r="V270" s="37" t="s">
        <v>729</v>
      </c>
      <c r="W270" s="81">
        <v>13648747575</v>
      </c>
      <c r="X270" s="37" t="s">
        <v>52</v>
      </c>
      <c r="Y270" s="108">
        <v>45809</v>
      </c>
      <c r="Z270" s="109">
        <v>45992</v>
      </c>
      <c r="AA270" s="37"/>
      <c r="AB270" s="102"/>
      <c r="AC270" s="43" t="s">
        <v>758</v>
      </c>
      <c r="AD270" s="110" t="s">
        <v>1242</v>
      </c>
      <c r="AE270" s="111" t="s">
        <v>59</v>
      </c>
      <c r="AF270" s="44"/>
      <c r="AG270" s="37"/>
      <c r="AH270" s="37"/>
      <c r="AI270" s="37"/>
      <c r="AJ270" s="37"/>
      <c r="AK270" s="37"/>
      <c r="AL270" s="25"/>
      <c r="AM270" s="37">
        <f t="shared" si="21"/>
        <v>100</v>
      </c>
      <c r="AN270" s="37">
        <v>100</v>
      </c>
      <c r="AO270" s="37"/>
      <c r="AP270" s="136"/>
      <c r="AQ270" s="134">
        <f t="shared" si="20"/>
        <v>100</v>
      </c>
    </row>
    <row r="271" s="6" customFormat="1" ht="218" hidden="1" customHeight="1" spans="1:43">
      <c r="A271" s="37">
        <v>264</v>
      </c>
      <c r="B271" s="37" t="s">
        <v>42</v>
      </c>
      <c r="C271" s="37" t="s">
        <v>67</v>
      </c>
      <c r="D271" s="45" t="s">
        <v>1101</v>
      </c>
      <c r="E271" s="37" t="s">
        <v>1414</v>
      </c>
      <c r="F271" s="37" t="s">
        <v>728</v>
      </c>
      <c r="G271" s="45" t="s">
        <v>1419</v>
      </c>
      <c r="H271" s="37" t="s">
        <v>48</v>
      </c>
      <c r="I271" s="60" t="s">
        <v>1420</v>
      </c>
      <c r="J271" s="37">
        <v>697</v>
      </c>
      <c r="K271" s="37">
        <v>697</v>
      </c>
      <c r="L271" s="37"/>
      <c r="M271" s="43"/>
      <c r="N271" s="64" t="s">
        <v>1417</v>
      </c>
      <c r="O271" s="45" t="s">
        <v>1421</v>
      </c>
      <c r="P271" s="63">
        <v>200</v>
      </c>
      <c r="Q271" s="37" t="s">
        <v>53</v>
      </c>
      <c r="R271" s="37" t="s">
        <v>52</v>
      </c>
      <c r="S271" s="37" t="s">
        <v>53</v>
      </c>
      <c r="T271" s="37" t="s">
        <v>1242</v>
      </c>
      <c r="U271" s="37" t="s">
        <v>728</v>
      </c>
      <c r="V271" s="37" t="s">
        <v>729</v>
      </c>
      <c r="W271" s="81">
        <v>13648747575</v>
      </c>
      <c r="X271" s="37" t="s">
        <v>52</v>
      </c>
      <c r="Y271" s="108">
        <v>45809</v>
      </c>
      <c r="Z271" s="109">
        <v>45992</v>
      </c>
      <c r="AA271" s="37"/>
      <c r="AB271" s="102"/>
      <c r="AC271" s="43" t="s">
        <v>758</v>
      </c>
      <c r="AD271" s="110" t="s">
        <v>1242</v>
      </c>
      <c r="AE271" s="111" t="s">
        <v>59</v>
      </c>
      <c r="AF271" s="44"/>
      <c r="AG271" s="37"/>
      <c r="AH271" s="37"/>
      <c r="AI271" s="37"/>
      <c r="AJ271" s="37"/>
      <c r="AK271" s="37"/>
      <c r="AL271" s="25"/>
      <c r="AM271" s="37">
        <f t="shared" si="21"/>
        <v>100</v>
      </c>
      <c r="AN271" s="37">
        <v>100</v>
      </c>
      <c r="AO271" s="37"/>
      <c r="AP271" s="136"/>
      <c r="AQ271" s="134">
        <f t="shared" si="20"/>
        <v>100</v>
      </c>
    </row>
    <row r="272" s="6" customFormat="1" ht="226" hidden="1" customHeight="1" spans="1:43">
      <c r="A272" s="37">
        <v>265</v>
      </c>
      <c r="B272" s="37" t="s">
        <v>42</v>
      </c>
      <c r="C272" s="37" t="s">
        <v>67</v>
      </c>
      <c r="D272" s="45" t="s">
        <v>1101</v>
      </c>
      <c r="E272" s="37" t="s">
        <v>1422</v>
      </c>
      <c r="F272" s="37" t="s">
        <v>247</v>
      </c>
      <c r="G272" s="45" t="s">
        <v>573</v>
      </c>
      <c r="H272" s="37" t="s">
        <v>48</v>
      </c>
      <c r="I272" s="60" t="s">
        <v>1423</v>
      </c>
      <c r="J272" s="37">
        <v>600</v>
      </c>
      <c r="K272" s="37">
        <v>600</v>
      </c>
      <c r="L272" s="37"/>
      <c r="M272" s="43"/>
      <c r="N272" s="60" t="s">
        <v>1424</v>
      </c>
      <c r="O272" s="38" t="s">
        <v>1425</v>
      </c>
      <c r="P272" s="63">
        <v>6582</v>
      </c>
      <c r="Q272" s="37" t="s">
        <v>53</v>
      </c>
      <c r="R272" s="37" t="s">
        <v>53</v>
      </c>
      <c r="S272" s="37" t="s">
        <v>53</v>
      </c>
      <c r="T272" s="37" t="s">
        <v>1242</v>
      </c>
      <c r="U272" s="37" t="s">
        <v>247</v>
      </c>
      <c r="V272" s="37" t="s">
        <v>248</v>
      </c>
      <c r="W272" s="81" t="s">
        <v>249</v>
      </c>
      <c r="X272" s="37" t="s">
        <v>52</v>
      </c>
      <c r="Y272" s="108">
        <v>45809</v>
      </c>
      <c r="Z272" s="109">
        <v>45992</v>
      </c>
      <c r="AA272" s="37"/>
      <c r="AB272" s="102"/>
      <c r="AC272" s="43" t="s">
        <v>758</v>
      </c>
      <c r="AD272" s="110" t="s">
        <v>1242</v>
      </c>
      <c r="AE272" s="111" t="s">
        <v>59</v>
      </c>
      <c r="AF272" s="44"/>
      <c r="AG272" s="37"/>
      <c r="AH272" s="37"/>
      <c r="AI272" s="37"/>
      <c r="AJ272" s="37"/>
      <c r="AK272" s="37"/>
      <c r="AL272" s="25"/>
      <c r="AM272" s="37">
        <f t="shared" si="21"/>
        <v>100</v>
      </c>
      <c r="AN272" s="37">
        <v>100</v>
      </c>
      <c r="AO272" s="37"/>
      <c r="AP272" s="136"/>
      <c r="AQ272" s="134">
        <f t="shared" si="20"/>
        <v>100</v>
      </c>
    </row>
    <row r="273" s="6" customFormat="1" ht="165" hidden="1" customHeight="1" spans="1:43">
      <c r="A273" s="37">
        <v>266</v>
      </c>
      <c r="B273" s="37" t="s">
        <v>42</v>
      </c>
      <c r="C273" s="37" t="s">
        <v>67</v>
      </c>
      <c r="D273" s="45" t="s">
        <v>1101</v>
      </c>
      <c r="E273" s="37" t="s">
        <v>1426</v>
      </c>
      <c r="F273" s="37" t="s">
        <v>299</v>
      </c>
      <c r="G273" s="45" t="s">
        <v>1327</v>
      </c>
      <c r="H273" s="37" t="s">
        <v>48</v>
      </c>
      <c r="I273" s="64" t="s">
        <v>1427</v>
      </c>
      <c r="J273" s="37">
        <v>765</v>
      </c>
      <c r="K273" s="37">
        <v>765</v>
      </c>
      <c r="L273" s="37"/>
      <c r="M273" s="43"/>
      <c r="N273" s="60" t="s">
        <v>1428</v>
      </c>
      <c r="O273" s="65" t="s">
        <v>1330</v>
      </c>
      <c r="P273" s="63">
        <v>2100</v>
      </c>
      <c r="Q273" s="37" t="s">
        <v>53</v>
      </c>
      <c r="R273" s="37" t="s">
        <v>53</v>
      </c>
      <c r="S273" s="37" t="s">
        <v>53</v>
      </c>
      <c r="T273" s="37" t="s">
        <v>1242</v>
      </c>
      <c r="U273" s="37" t="s">
        <v>299</v>
      </c>
      <c r="V273" s="37" t="s">
        <v>1100</v>
      </c>
      <c r="W273" s="81">
        <v>15187831988</v>
      </c>
      <c r="X273" s="37" t="s">
        <v>52</v>
      </c>
      <c r="Y273" s="108">
        <v>45809</v>
      </c>
      <c r="Z273" s="109">
        <v>45992</v>
      </c>
      <c r="AA273" s="37"/>
      <c r="AB273" s="102"/>
      <c r="AC273" s="43" t="s">
        <v>758</v>
      </c>
      <c r="AD273" s="110" t="s">
        <v>1242</v>
      </c>
      <c r="AE273" s="111" t="s">
        <v>59</v>
      </c>
      <c r="AF273" s="44"/>
      <c r="AG273" s="37"/>
      <c r="AH273" s="37"/>
      <c r="AI273" s="37"/>
      <c r="AJ273" s="37"/>
      <c r="AK273" s="37"/>
      <c r="AL273" s="25"/>
      <c r="AM273" s="37">
        <f t="shared" si="21"/>
        <v>100</v>
      </c>
      <c r="AN273" s="37">
        <v>100</v>
      </c>
      <c r="AO273" s="37"/>
      <c r="AP273" s="136"/>
      <c r="AQ273" s="134">
        <f t="shared" si="20"/>
        <v>100</v>
      </c>
    </row>
    <row r="274" s="6" customFormat="1" ht="220" hidden="1" customHeight="1" spans="1:43">
      <c r="A274" s="37">
        <v>267</v>
      </c>
      <c r="B274" s="37" t="s">
        <v>42</v>
      </c>
      <c r="C274" s="37" t="s">
        <v>67</v>
      </c>
      <c r="D274" s="45" t="s">
        <v>1101</v>
      </c>
      <c r="E274" s="37" t="s">
        <v>1429</v>
      </c>
      <c r="F274" s="37" t="s">
        <v>664</v>
      </c>
      <c r="G274" s="45" t="s">
        <v>1103</v>
      </c>
      <c r="H274" s="37" t="s">
        <v>48</v>
      </c>
      <c r="I274" s="64" t="s">
        <v>1430</v>
      </c>
      <c r="J274" s="37">
        <v>665</v>
      </c>
      <c r="K274" s="37">
        <v>665</v>
      </c>
      <c r="L274" s="37"/>
      <c r="M274" s="43"/>
      <c r="N274" s="60" t="s">
        <v>1431</v>
      </c>
      <c r="O274" s="65" t="s">
        <v>1399</v>
      </c>
      <c r="P274" s="63">
        <v>2451</v>
      </c>
      <c r="Q274" s="37" t="s">
        <v>53</v>
      </c>
      <c r="R274" s="37" t="s">
        <v>53</v>
      </c>
      <c r="S274" s="37" t="s">
        <v>53</v>
      </c>
      <c r="T274" s="37" t="s">
        <v>1242</v>
      </c>
      <c r="U274" s="37" t="s">
        <v>669</v>
      </c>
      <c r="V274" s="37" t="s">
        <v>670</v>
      </c>
      <c r="W274" s="81">
        <v>18387470075</v>
      </c>
      <c r="X274" s="37" t="s">
        <v>52</v>
      </c>
      <c r="Y274" s="108">
        <v>45809</v>
      </c>
      <c r="Z274" s="109">
        <v>45992</v>
      </c>
      <c r="AA274" s="37"/>
      <c r="AB274" s="102"/>
      <c r="AC274" s="43" t="s">
        <v>758</v>
      </c>
      <c r="AD274" s="110" t="s">
        <v>1242</v>
      </c>
      <c r="AE274" s="111" t="s">
        <v>59</v>
      </c>
      <c r="AF274" s="44"/>
      <c r="AG274" s="37"/>
      <c r="AH274" s="37"/>
      <c r="AI274" s="37"/>
      <c r="AJ274" s="37"/>
      <c r="AK274" s="37"/>
      <c r="AL274" s="25"/>
      <c r="AM274" s="37">
        <f t="shared" si="21"/>
        <v>100</v>
      </c>
      <c r="AN274" s="37">
        <v>100</v>
      </c>
      <c r="AO274" s="37"/>
      <c r="AP274" s="136"/>
      <c r="AQ274" s="134">
        <f t="shared" si="20"/>
        <v>100</v>
      </c>
    </row>
    <row r="275" s="6" customFormat="1" ht="256" hidden="1" customHeight="1" spans="1:43">
      <c r="A275" s="37">
        <v>268</v>
      </c>
      <c r="B275" s="37" t="s">
        <v>42</v>
      </c>
      <c r="C275" s="37" t="s">
        <v>67</v>
      </c>
      <c r="D275" s="45" t="s">
        <v>1101</v>
      </c>
      <c r="E275" s="37" t="s">
        <v>1432</v>
      </c>
      <c r="F275" s="37" t="s">
        <v>202</v>
      </c>
      <c r="G275" s="45" t="s">
        <v>206</v>
      </c>
      <c r="H275" s="37" t="s">
        <v>48</v>
      </c>
      <c r="I275" s="64" t="s">
        <v>1433</v>
      </c>
      <c r="J275" s="37">
        <v>1240</v>
      </c>
      <c r="K275" s="37">
        <v>1240</v>
      </c>
      <c r="L275" s="37"/>
      <c r="M275" s="43"/>
      <c r="N275" s="60" t="s">
        <v>1434</v>
      </c>
      <c r="O275" s="38" t="s">
        <v>1435</v>
      </c>
      <c r="P275" s="63">
        <v>3200</v>
      </c>
      <c r="Q275" s="37" t="s">
        <v>53</v>
      </c>
      <c r="R275" s="37" t="s">
        <v>53</v>
      </c>
      <c r="S275" s="37" t="s">
        <v>53</v>
      </c>
      <c r="T275" s="37" t="s">
        <v>1242</v>
      </c>
      <c r="U275" s="37" t="s">
        <v>202</v>
      </c>
      <c r="V275" s="37" t="s">
        <v>203</v>
      </c>
      <c r="W275" s="81">
        <v>18387480109</v>
      </c>
      <c r="X275" s="37" t="s">
        <v>52</v>
      </c>
      <c r="Y275" s="108">
        <v>45809</v>
      </c>
      <c r="Z275" s="109">
        <v>45992</v>
      </c>
      <c r="AA275" s="37"/>
      <c r="AB275" s="102"/>
      <c r="AC275" s="43" t="s">
        <v>758</v>
      </c>
      <c r="AD275" s="110" t="s">
        <v>1242</v>
      </c>
      <c r="AE275" s="111" t="s">
        <v>59</v>
      </c>
      <c r="AF275" s="44"/>
      <c r="AG275" s="37"/>
      <c r="AH275" s="37"/>
      <c r="AI275" s="37"/>
      <c r="AJ275" s="37"/>
      <c r="AK275" s="37"/>
      <c r="AL275" s="25"/>
      <c r="AM275" s="37">
        <f t="shared" si="21"/>
        <v>100</v>
      </c>
      <c r="AN275" s="37">
        <v>100</v>
      </c>
      <c r="AO275" s="37"/>
      <c r="AP275" s="136"/>
      <c r="AQ275" s="134">
        <f t="shared" si="20"/>
        <v>100</v>
      </c>
    </row>
    <row r="276" s="6" customFormat="1" ht="98" hidden="1" customHeight="1" spans="1:43">
      <c r="A276" s="37">
        <v>269</v>
      </c>
      <c r="B276" s="37" t="s">
        <v>42</v>
      </c>
      <c r="C276" s="37" t="s">
        <v>67</v>
      </c>
      <c r="D276" s="45" t="s">
        <v>1101</v>
      </c>
      <c r="E276" s="37" t="s">
        <v>1436</v>
      </c>
      <c r="F276" s="37" t="s">
        <v>247</v>
      </c>
      <c r="G276" s="45" t="s">
        <v>573</v>
      </c>
      <c r="H276" s="37" t="s">
        <v>48</v>
      </c>
      <c r="I276" s="60" t="s">
        <v>1437</v>
      </c>
      <c r="J276" s="37">
        <v>800</v>
      </c>
      <c r="K276" s="37">
        <v>800</v>
      </c>
      <c r="L276" s="37"/>
      <c r="M276" s="43"/>
      <c r="N276" s="60" t="s">
        <v>1438</v>
      </c>
      <c r="O276" s="65" t="s">
        <v>1439</v>
      </c>
      <c r="P276" s="63">
        <v>6582</v>
      </c>
      <c r="Q276" s="37" t="s">
        <v>53</v>
      </c>
      <c r="R276" s="37" t="s">
        <v>53</v>
      </c>
      <c r="S276" s="37" t="s">
        <v>53</v>
      </c>
      <c r="T276" s="37" t="s">
        <v>1242</v>
      </c>
      <c r="U276" s="37" t="s">
        <v>247</v>
      </c>
      <c r="V276" s="37" t="s">
        <v>248</v>
      </c>
      <c r="W276" s="81" t="s">
        <v>249</v>
      </c>
      <c r="X276" s="37" t="s">
        <v>52</v>
      </c>
      <c r="Y276" s="108">
        <v>45810</v>
      </c>
      <c r="Z276" s="109">
        <v>45993</v>
      </c>
      <c r="AA276" s="37"/>
      <c r="AB276" s="102"/>
      <c r="AC276" s="43" t="s">
        <v>758</v>
      </c>
      <c r="AD276" s="110" t="s">
        <v>1242</v>
      </c>
      <c r="AE276" s="111" t="s">
        <v>59</v>
      </c>
      <c r="AF276" s="44"/>
      <c r="AG276" s="37"/>
      <c r="AH276" s="37"/>
      <c r="AI276" s="37"/>
      <c r="AJ276" s="37"/>
      <c r="AK276" s="37"/>
      <c r="AL276" s="25"/>
      <c r="AM276" s="37">
        <f t="shared" si="21"/>
        <v>100</v>
      </c>
      <c r="AN276" s="37">
        <v>100</v>
      </c>
      <c r="AO276" s="37"/>
      <c r="AP276" s="136"/>
      <c r="AQ276" s="134">
        <f t="shared" si="20"/>
        <v>100</v>
      </c>
    </row>
    <row r="277" s="6" customFormat="1" ht="242" hidden="1" customHeight="1" spans="1:43">
      <c r="A277" s="37">
        <v>270</v>
      </c>
      <c r="B277" s="37" t="s">
        <v>42</v>
      </c>
      <c r="C277" s="37" t="s">
        <v>67</v>
      </c>
      <c r="D277" s="45" t="s">
        <v>1101</v>
      </c>
      <c r="E277" s="37" t="s">
        <v>1440</v>
      </c>
      <c r="F277" s="37" t="s">
        <v>680</v>
      </c>
      <c r="G277" s="45" t="s">
        <v>1357</v>
      </c>
      <c r="H277" s="37" t="s">
        <v>48</v>
      </c>
      <c r="I277" s="64" t="s">
        <v>1441</v>
      </c>
      <c r="J277" s="37">
        <v>1100</v>
      </c>
      <c r="K277" s="37">
        <v>1100</v>
      </c>
      <c r="L277" s="37"/>
      <c r="M277" s="43"/>
      <c r="N277" s="60" t="s">
        <v>1442</v>
      </c>
      <c r="O277" s="37" t="s">
        <v>1443</v>
      </c>
      <c r="P277" s="63">
        <v>1372</v>
      </c>
      <c r="Q277" s="37" t="s">
        <v>53</v>
      </c>
      <c r="R277" s="37" t="s">
        <v>53</v>
      </c>
      <c r="S277" s="37" t="s">
        <v>53</v>
      </c>
      <c r="T277" s="37" t="s">
        <v>1242</v>
      </c>
      <c r="U277" s="37" t="s">
        <v>685</v>
      </c>
      <c r="V277" s="37" t="s">
        <v>686</v>
      </c>
      <c r="W277" s="81" t="s">
        <v>1350</v>
      </c>
      <c r="X277" s="37" t="s">
        <v>52</v>
      </c>
      <c r="Y277" s="108">
        <v>45809</v>
      </c>
      <c r="Z277" s="109">
        <v>45992</v>
      </c>
      <c r="AA277" s="37"/>
      <c r="AB277" s="102"/>
      <c r="AC277" s="43" t="s">
        <v>758</v>
      </c>
      <c r="AD277" s="110" t="s">
        <v>1242</v>
      </c>
      <c r="AE277" s="111" t="s">
        <v>59</v>
      </c>
      <c r="AF277" s="44"/>
      <c r="AG277" s="37"/>
      <c r="AH277" s="37"/>
      <c r="AI277" s="37"/>
      <c r="AJ277" s="37"/>
      <c r="AK277" s="37"/>
      <c r="AL277" s="25"/>
      <c r="AM277" s="37">
        <f t="shared" si="21"/>
        <v>100</v>
      </c>
      <c r="AN277" s="37">
        <v>100</v>
      </c>
      <c r="AO277" s="37"/>
      <c r="AP277" s="136"/>
      <c r="AQ277" s="134">
        <f t="shared" si="20"/>
        <v>100</v>
      </c>
    </row>
    <row r="278" s="6" customFormat="1" ht="174" hidden="1" customHeight="1" spans="1:43">
      <c r="A278" s="37">
        <v>271</v>
      </c>
      <c r="B278" s="37" t="s">
        <v>42</v>
      </c>
      <c r="C278" s="37" t="s">
        <v>67</v>
      </c>
      <c r="D278" s="45" t="s">
        <v>1101</v>
      </c>
      <c r="E278" s="37" t="s">
        <v>1444</v>
      </c>
      <c r="F278" s="37" t="s">
        <v>664</v>
      </c>
      <c r="G278" s="45" t="s">
        <v>1445</v>
      </c>
      <c r="H278" s="37" t="s">
        <v>48</v>
      </c>
      <c r="I278" s="60" t="s">
        <v>1446</v>
      </c>
      <c r="J278" s="37">
        <v>200</v>
      </c>
      <c r="K278" s="37">
        <v>200</v>
      </c>
      <c r="L278" s="37"/>
      <c r="M278" s="43"/>
      <c r="N278" s="60" t="s">
        <v>1447</v>
      </c>
      <c r="O278" s="65" t="s">
        <v>1448</v>
      </c>
      <c r="P278" s="63">
        <v>898</v>
      </c>
      <c r="Q278" s="37" t="s">
        <v>53</v>
      </c>
      <c r="R278" s="37" t="s">
        <v>53</v>
      </c>
      <c r="S278" s="37" t="s">
        <v>53</v>
      </c>
      <c r="T278" s="37" t="s">
        <v>1242</v>
      </c>
      <c r="U278" s="37" t="s">
        <v>669</v>
      </c>
      <c r="V278" s="37" t="s">
        <v>670</v>
      </c>
      <c r="W278" s="81">
        <v>18387470075</v>
      </c>
      <c r="X278" s="37" t="s">
        <v>52</v>
      </c>
      <c r="Y278" s="108">
        <v>45809</v>
      </c>
      <c r="Z278" s="109">
        <v>45992</v>
      </c>
      <c r="AA278" s="37"/>
      <c r="AB278" s="102"/>
      <c r="AC278" s="43" t="s">
        <v>758</v>
      </c>
      <c r="AD278" s="110" t="s">
        <v>1242</v>
      </c>
      <c r="AE278" s="111" t="s">
        <v>59</v>
      </c>
      <c r="AF278" s="44"/>
      <c r="AG278" s="37"/>
      <c r="AH278" s="37"/>
      <c r="AI278" s="37"/>
      <c r="AJ278" s="37"/>
      <c r="AK278" s="37"/>
      <c r="AL278" s="25"/>
      <c r="AM278" s="37">
        <f t="shared" si="21"/>
        <v>100</v>
      </c>
      <c r="AN278" s="37">
        <v>100</v>
      </c>
      <c r="AO278" s="37"/>
      <c r="AP278" s="136"/>
      <c r="AQ278" s="134">
        <f t="shared" si="20"/>
        <v>100</v>
      </c>
    </row>
    <row r="279" s="6" customFormat="1" ht="128" hidden="1" customHeight="1" spans="1:43">
      <c r="A279" s="37">
        <v>272</v>
      </c>
      <c r="B279" s="37" t="s">
        <v>42</v>
      </c>
      <c r="C279" s="37" t="s">
        <v>67</v>
      </c>
      <c r="D279" s="45" t="s">
        <v>1101</v>
      </c>
      <c r="E279" s="37" t="s">
        <v>1449</v>
      </c>
      <c r="F279" s="37" t="s">
        <v>664</v>
      </c>
      <c r="G279" s="45" t="s">
        <v>1103</v>
      </c>
      <c r="H279" s="37" t="s">
        <v>48</v>
      </c>
      <c r="I279" s="60" t="s">
        <v>1450</v>
      </c>
      <c r="J279" s="37">
        <v>160</v>
      </c>
      <c r="K279" s="37">
        <v>160</v>
      </c>
      <c r="L279" s="37"/>
      <c r="M279" s="43"/>
      <c r="N279" s="64" t="s">
        <v>1451</v>
      </c>
      <c r="O279" s="38" t="s">
        <v>1399</v>
      </c>
      <c r="P279" s="63">
        <v>2451</v>
      </c>
      <c r="Q279" s="37" t="s">
        <v>53</v>
      </c>
      <c r="R279" s="37" t="s">
        <v>53</v>
      </c>
      <c r="S279" s="37" t="s">
        <v>53</v>
      </c>
      <c r="T279" s="37" t="s">
        <v>1242</v>
      </c>
      <c r="U279" s="37" t="s">
        <v>669</v>
      </c>
      <c r="V279" s="37" t="s">
        <v>670</v>
      </c>
      <c r="W279" s="81">
        <v>18387470075</v>
      </c>
      <c r="X279" s="37" t="s">
        <v>52</v>
      </c>
      <c r="Y279" s="108">
        <v>45809</v>
      </c>
      <c r="Z279" s="109">
        <v>45992</v>
      </c>
      <c r="AA279" s="37"/>
      <c r="AB279" s="102"/>
      <c r="AC279" s="43" t="s">
        <v>758</v>
      </c>
      <c r="AD279" s="110" t="s">
        <v>1242</v>
      </c>
      <c r="AE279" s="111" t="s">
        <v>59</v>
      </c>
      <c r="AF279" s="44"/>
      <c r="AG279" s="37"/>
      <c r="AH279" s="37"/>
      <c r="AI279" s="37"/>
      <c r="AJ279" s="37"/>
      <c r="AK279" s="37"/>
      <c r="AL279" s="25"/>
      <c r="AM279" s="37">
        <f t="shared" si="21"/>
        <v>100</v>
      </c>
      <c r="AN279" s="37">
        <v>100</v>
      </c>
      <c r="AO279" s="37"/>
      <c r="AP279" s="136"/>
      <c r="AQ279" s="134">
        <f t="shared" si="20"/>
        <v>100</v>
      </c>
    </row>
    <row r="280" s="6" customFormat="1" ht="97" hidden="1" customHeight="1" spans="1:43">
      <c r="A280" s="37">
        <v>273</v>
      </c>
      <c r="B280" s="37" t="s">
        <v>42</v>
      </c>
      <c r="C280" s="37" t="s">
        <v>67</v>
      </c>
      <c r="D280" s="45" t="s">
        <v>1101</v>
      </c>
      <c r="E280" s="37" t="s">
        <v>1452</v>
      </c>
      <c r="F280" s="37" t="s">
        <v>158</v>
      </c>
      <c r="G280" s="45" t="s">
        <v>924</v>
      </c>
      <c r="H280" s="37" t="s">
        <v>370</v>
      </c>
      <c r="I280" s="60" t="s">
        <v>1453</v>
      </c>
      <c r="J280" s="37">
        <v>50</v>
      </c>
      <c r="K280" s="37">
        <v>50</v>
      </c>
      <c r="L280" s="37"/>
      <c r="M280" s="43"/>
      <c r="N280" s="60" t="s">
        <v>1454</v>
      </c>
      <c r="O280" s="37" t="s">
        <v>1455</v>
      </c>
      <c r="P280" s="63" t="s">
        <v>1456</v>
      </c>
      <c r="Q280" s="37" t="s">
        <v>53</v>
      </c>
      <c r="R280" s="37" t="s">
        <v>53</v>
      </c>
      <c r="S280" s="37" t="s">
        <v>53</v>
      </c>
      <c r="T280" s="37" t="s">
        <v>1242</v>
      </c>
      <c r="U280" s="37" t="s">
        <v>715</v>
      </c>
      <c r="V280" s="37" t="s">
        <v>1457</v>
      </c>
      <c r="W280" s="81">
        <v>15025171547</v>
      </c>
      <c r="X280" s="37" t="s">
        <v>52</v>
      </c>
      <c r="Y280" s="108">
        <v>45809</v>
      </c>
      <c r="Z280" s="109">
        <v>45992</v>
      </c>
      <c r="AA280" s="37"/>
      <c r="AB280" s="102"/>
      <c r="AC280" s="43" t="s">
        <v>758</v>
      </c>
      <c r="AD280" s="110" t="s">
        <v>1242</v>
      </c>
      <c r="AE280" s="111" t="s">
        <v>59</v>
      </c>
      <c r="AF280" s="44"/>
      <c r="AG280" s="37"/>
      <c r="AH280" s="37"/>
      <c r="AI280" s="37"/>
      <c r="AJ280" s="37"/>
      <c r="AK280" s="37"/>
      <c r="AL280" s="25"/>
      <c r="AM280" s="37">
        <f t="shared" si="21"/>
        <v>50</v>
      </c>
      <c r="AN280" s="37">
        <v>50</v>
      </c>
      <c r="AO280" s="37"/>
      <c r="AP280" s="136"/>
      <c r="AQ280" s="134">
        <f t="shared" si="20"/>
        <v>50</v>
      </c>
    </row>
    <row r="281" s="8" customFormat="1" ht="214" hidden="1" customHeight="1" spans="1:43">
      <c r="A281" s="37">
        <v>274</v>
      </c>
      <c r="B281" s="37" t="s">
        <v>42</v>
      </c>
      <c r="C281" s="37" t="s">
        <v>84</v>
      </c>
      <c r="D281" s="37" t="s">
        <v>156</v>
      </c>
      <c r="E281" s="37" t="s">
        <v>1458</v>
      </c>
      <c r="F281" s="37" t="s">
        <v>223</v>
      </c>
      <c r="G281" s="37" t="s">
        <v>1459</v>
      </c>
      <c r="H281" s="37" t="s">
        <v>48</v>
      </c>
      <c r="I281" s="62" t="s">
        <v>1460</v>
      </c>
      <c r="J281" s="37">
        <v>348.25</v>
      </c>
      <c r="K281" s="37">
        <v>348.25</v>
      </c>
      <c r="L281" s="37"/>
      <c r="M281" s="37"/>
      <c r="N281" s="64" t="s">
        <v>1461</v>
      </c>
      <c r="O281" s="37" t="s">
        <v>1462</v>
      </c>
      <c r="P281" s="156">
        <v>1490</v>
      </c>
      <c r="Q281" s="37" t="s">
        <v>53</v>
      </c>
      <c r="R281" s="37" t="s">
        <v>52</v>
      </c>
      <c r="S281" s="37" t="s">
        <v>53</v>
      </c>
      <c r="T281" s="37" t="s">
        <v>1463</v>
      </c>
      <c r="U281" s="37" t="s">
        <v>227</v>
      </c>
      <c r="V281" s="37" t="s">
        <v>1464</v>
      </c>
      <c r="W281" s="239" t="s">
        <v>1465</v>
      </c>
      <c r="X281" s="37" t="s">
        <v>52</v>
      </c>
      <c r="Y281" s="108">
        <v>45717</v>
      </c>
      <c r="Z281" s="109">
        <v>45992</v>
      </c>
      <c r="AA281" s="37"/>
      <c r="AB281" s="102"/>
      <c r="AC281" s="43" t="s">
        <v>58</v>
      </c>
      <c r="AD281" s="110" t="s">
        <v>1466</v>
      </c>
      <c r="AE281" s="111" t="s">
        <v>59</v>
      </c>
      <c r="AF281" s="44"/>
      <c r="AG281" s="37"/>
      <c r="AH281" s="37">
        <f t="shared" ref="AH281:AH319" si="22">AI281+AJ281+AK281</f>
        <v>224.25</v>
      </c>
      <c r="AI281" s="37">
        <v>224.25</v>
      </c>
      <c r="AJ281" s="37"/>
      <c r="AK281" s="37"/>
      <c r="AL281" s="154"/>
      <c r="AM281" s="37">
        <f t="shared" si="21"/>
        <v>224.25</v>
      </c>
      <c r="AN281" s="37">
        <v>224.25</v>
      </c>
      <c r="AO281" s="37"/>
      <c r="AP281" s="136"/>
      <c r="AQ281" s="134">
        <f t="shared" si="20"/>
        <v>0</v>
      </c>
    </row>
    <row r="282" s="8" customFormat="1" ht="111" hidden="1" customHeight="1" spans="1:43">
      <c r="A282" s="37">
        <v>275</v>
      </c>
      <c r="B282" s="37" t="s">
        <v>42</v>
      </c>
      <c r="C282" s="37" t="s">
        <v>67</v>
      </c>
      <c r="D282" s="37" t="s">
        <v>68</v>
      </c>
      <c r="E282" s="37" t="s">
        <v>1467</v>
      </c>
      <c r="F282" s="37" t="s">
        <v>680</v>
      </c>
      <c r="G282" s="37" t="s">
        <v>681</v>
      </c>
      <c r="H282" s="37" t="s">
        <v>48</v>
      </c>
      <c r="I282" s="60" t="s">
        <v>1468</v>
      </c>
      <c r="J282" s="37">
        <v>226</v>
      </c>
      <c r="K282" s="37">
        <v>226</v>
      </c>
      <c r="L282" s="37"/>
      <c r="M282" s="37"/>
      <c r="N282" s="64" t="s">
        <v>1469</v>
      </c>
      <c r="O282" s="37" t="s">
        <v>1470</v>
      </c>
      <c r="P282" s="156">
        <v>432</v>
      </c>
      <c r="Q282" s="37" t="s">
        <v>53</v>
      </c>
      <c r="R282" s="37" t="s">
        <v>52</v>
      </c>
      <c r="S282" s="37" t="s">
        <v>53</v>
      </c>
      <c r="T282" s="37" t="s">
        <v>1463</v>
      </c>
      <c r="U282" s="37" t="s">
        <v>685</v>
      </c>
      <c r="V282" s="37" t="s">
        <v>686</v>
      </c>
      <c r="W282" s="81" t="s">
        <v>687</v>
      </c>
      <c r="X282" s="37" t="s">
        <v>52</v>
      </c>
      <c r="Y282" s="108">
        <v>45717</v>
      </c>
      <c r="Z282" s="109">
        <v>45992</v>
      </c>
      <c r="AA282" s="37"/>
      <c r="AB282" s="102"/>
      <c r="AC282" s="43" t="s">
        <v>58</v>
      </c>
      <c r="AD282" s="110" t="s">
        <v>1466</v>
      </c>
      <c r="AE282" s="111" t="s">
        <v>59</v>
      </c>
      <c r="AF282" s="44"/>
      <c r="AG282" s="37"/>
      <c r="AH282" s="37">
        <f t="shared" si="22"/>
        <v>226</v>
      </c>
      <c r="AI282" s="37">
        <v>226</v>
      </c>
      <c r="AJ282" s="37"/>
      <c r="AK282" s="37"/>
      <c r="AL282" s="154"/>
      <c r="AM282" s="37">
        <f t="shared" si="21"/>
        <v>226</v>
      </c>
      <c r="AN282" s="37">
        <v>226</v>
      </c>
      <c r="AO282" s="37"/>
      <c r="AP282" s="136"/>
      <c r="AQ282" s="134">
        <f t="shared" si="20"/>
        <v>0</v>
      </c>
    </row>
    <row r="283" s="8" customFormat="1" ht="99" hidden="1" customHeight="1" spans="1:43">
      <c r="A283" s="37">
        <v>276</v>
      </c>
      <c r="B283" s="37" t="s">
        <v>42</v>
      </c>
      <c r="C283" s="37" t="s">
        <v>67</v>
      </c>
      <c r="D283" s="37" t="s">
        <v>68</v>
      </c>
      <c r="E283" s="37" t="s">
        <v>1471</v>
      </c>
      <c r="F283" s="37" t="s">
        <v>680</v>
      </c>
      <c r="G283" s="37" t="s">
        <v>1357</v>
      </c>
      <c r="H283" s="37" t="s">
        <v>48</v>
      </c>
      <c r="I283" s="60" t="s">
        <v>1472</v>
      </c>
      <c r="J283" s="37">
        <v>265</v>
      </c>
      <c r="K283" s="37">
        <v>265</v>
      </c>
      <c r="L283" s="37"/>
      <c r="M283" s="37"/>
      <c r="N283" s="64" t="s">
        <v>1473</v>
      </c>
      <c r="O283" s="37" t="s">
        <v>1470</v>
      </c>
      <c r="P283" s="156">
        <v>354</v>
      </c>
      <c r="Q283" s="37" t="s">
        <v>53</v>
      </c>
      <c r="R283" s="37" t="s">
        <v>52</v>
      </c>
      <c r="S283" s="37" t="s">
        <v>53</v>
      </c>
      <c r="T283" s="37" t="s">
        <v>1463</v>
      </c>
      <c r="U283" s="37" t="s">
        <v>685</v>
      </c>
      <c r="V283" s="37" t="s">
        <v>686</v>
      </c>
      <c r="W283" s="81" t="s">
        <v>687</v>
      </c>
      <c r="X283" s="37" t="s">
        <v>52</v>
      </c>
      <c r="Y283" s="108">
        <v>45717</v>
      </c>
      <c r="Z283" s="109">
        <v>45992</v>
      </c>
      <c r="AA283" s="37"/>
      <c r="AB283" s="102"/>
      <c r="AC283" s="43" t="s">
        <v>58</v>
      </c>
      <c r="AD283" s="110" t="s">
        <v>1466</v>
      </c>
      <c r="AE283" s="111" t="s">
        <v>59</v>
      </c>
      <c r="AF283" s="44"/>
      <c r="AG283" s="37"/>
      <c r="AH283" s="37">
        <f t="shared" si="22"/>
        <v>265</v>
      </c>
      <c r="AI283" s="37">
        <v>265</v>
      </c>
      <c r="AJ283" s="37"/>
      <c r="AK283" s="37"/>
      <c r="AL283" s="154"/>
      <c r="AM283" s="37">
        <f t="shared" si="21"/>
        <v>265</v>
      </c>
      <c r="AN283" s="37">
        <v>265</v>
      </c>
      <c r="AO283" s="37"/>
      <c r="AP283" s="136"/>
      <c r="AQ283" s="134">
        <f t="shared" si="20"/>
        <v>0</v>
      </c>
    </row>
    <row r="284" s="8" customFormat="1" ht="97" hidden="1" customHeight="1" spans="1:43">
      <c r="A284" s="37">
        <v>277</v>
      </c>
      <c r="B284" s="37" t="s">
        <v>42</v>
      </c>
      <c r="C284" s="37" t="s">
        <v>67</v>
      </c>
      <c r="D284" s="37" t="s">
        <v>68</v>
      </c>
      <c r="E284" s="37" t="s">
        <v>1474</v>
      </c>
      <c r="F284" s="37" t="s">
        <v>582</v>
      </c>
      <c r="G284" s="37"/>
      <c r="H284" s="37" t="s">
        <v>48</v>
      </c>
      <c r="I284" s="62" t="s">
        <v>1475</v>
      </c>
      <c r="J284" s="37">
        <v>2258</v>
      </c>
      <c r="K284" s="37">
        <v>2258</v>
      </c>
      <c r="L284" s="37"/>
      <c r="M284" s="37"/>
      <c r="N284" s="60" t="s">
        <v>1476</v>
      </c>
      <c r="O284" s="37" t="s">
        <v>1477</v>
      </c>
      <c r="P284" s="156">
        <v>1349</v>
      </c>
      <c r="Q284" s="37" t="s">
        <v>53</v>
      </c>
      <c r="R284" s="37" t="s">
        <v>52</v>
      </c>
      <c r="S284" s="37" t="s">
        <v>53</v>
      </c>
      <c r="T284" s="37" t="s">
        <v>1463</v>
      </c>
      <c r="U284" s="37" t="s">
        <v>587</v>
      </c>
      <c r="V284" s="37" t="s">
        <v>588</v>
      </c>
      <c r="W284" s="81">
        <v>13577395188</v>
      </c>
      <c r="X284" s="37" t="s">
        <v>52</v>
      </c>
      <c r="Y284" s="108">
        <v>45658</v>
      </c>
      <c r="Z284" s="109">
        <v>45992</v>
      </c>
      <c r="AA284" s="37"/>
      <c r="AB284" s="102"/>
      <c r="AC284" s="43" t="s">
        <v>58</v>
      </c>
      <c r="AD284" s="110" t="s">
        <v>1466</v>
      </c>
      <c r="AE284" s="111" t="s">
        <v>59</v>
      </c>
      <c r="AF284" s="44"/>
      <c r="AG284" s="37"/>
      <c r="AH284" s="37">
        <f t="shared" si="22"/>
        <v>800</v>
      </c>
      <c r="AI284" s="37">
        <v>800</v>
      </c>
      <c r="AJ284" s="37"/>
      <c r="AK284" s="37"/>
      <c r="AL284" s="124" t="s">
        <v>1478</v>
      </c>
      <c r="AM284" s="37">
        <f t="shared" si="21"/>
        <v>800</v>
      </c>
      <c r="AN284" s="37">
        <v>800</v>
      </c>
      <c r="AO284" s="37"/>
      <c r="AP284" s="136"/>
      <c r="AQ284" s="134">
        <f t="shared" si="20"/>
        <v>0</v>
      </c>
    </row>
    <row r="285" s="8" customFormat="1" ht="75" hidden="1" customHeight="1" spans="1:43">
      <c r="A285" s="37">
        <v>278</v>
      </c>
      <c r="B285" s="37" t="s">
        <v>42</v>
      </c>
      <c r="C285" s="37" t="s">
        <v>84</v>
      </c>
      <c r="D285" s="37" t="s">
        <v>149</v>
      </c>
      <c r="E285" s="37" t="s">
        <v>1479</v>
      </c>
      <c r="F285" s="37" t="s">
        <v>1480</v>
      </c>
      <c r="G285" s="37" t="s">
        <v>1481</v>
      </c>
      <c r="H285" s="37" t="s">
        <v>370</v>
      </c>
      <c r="I285" s="60" t="s">
        <v>1482</v>
      </c>
      <c r="J285" s="37">
        <v>2000</v>
      </c>
      <c r="K285" s="37">
        <v>2000</v>
      </c>
      <c r="L285" s="37"/>
      <c r="M285" s="37"/>
      <c r="N285" s="60" t="s">
        <v>1483</v>
      </c>
      <c r="O285" s="37" t="s">
        <v>129</v>
      </c>
      <c r="P285" s="156">
        <v>300</v>
      </c>
      <c r="Q285" s="37" t="s">
        <v>53</v>
      </c>
      <c r="R285" s="37" t="s">
        <v>52</v>
      </c>
      <c r="S285" s="37" t="s">
        <v>52</v>
      </c>
      <c r="T285" s="45" t="s">
        <v>1463</v>
      </c>
      <c r="U285" s="65" t="s">
        <v>122</v>
      </c>
      <c r="V285" s="37" t="s">
        <v>123</v>
      </c>
      <c r="W285" s="81">
        <v>18314573946</v>
      </c>
      <c r="X285" s="37" t="s">
        <v>52</v>
      </c>
      <c r="Y285" s="108">
        <v>45717</v>
      </c>
      <c r="Z285" s="109">
        <v>45992</v>
      </c>
      <c r="AA285" s="37"/>
      <c r="AB285" s="102"/>
      <c r="AC285" s="43" t="s">
        <v>58</v>
      </c>
      <c r="AD285" s="172" t="s">
        <v>1466</v>
      </c>
      <c r="AE285" s="111" t="s">
        <v>59</v>
      </c>
      <c r="AF285" s="44"/>
      <c r="AG285" s="37"/>
      <c r="AH285" s="37">
        <f t="shared" si="22"/>
        <v>700</v>
      </c>
      <c r="AI285" s="37">
        <v>700</v>
      </c>
      <c r="AJ285" s="37"/>
      <c r="AK285" s="37"/>
      <c r="AL285" s="124" t="s">
        <v>133</v>
      </c>
      <c r="AM285" s="37">
        <f t="shared" si="21"/>
        <v>700</v>
      </c>
      <c r="AN285" s="37">
        <v>700</v>
      </c>
      <c r="AO285" s="37"/>
      <c r="AP285" s="136"/>
      <c r="AQ285" s="134">
        <f t="shared" si="20"/>
        <v>0</v>
      </c>
    </row>
    <row r="286" s="8" customFormat="1" ht="81" hidden="1" customHeight="1" spans="1:43">
      <c r="A286" s="37">
        <v>279</v>
      </c>
      <c r="B286" s="37" t="s">
        <v>42</v>
      </c>
      <c r="C286" s="37" t="s">
        <v>67</v>
      </c>
      <c r="D286" s="37" t="s">
        <v>68</v>
      </c>
      <c r="E286" s="37" t="s">
        <v>1484</v>
      </c>
      <c r="F286" s="37" t="s">
        <v>243</v>
      </c>
      <c r="G286" s="37" t="s">
        <v>545</v>
      </c>
      <c r="H286" s="37" t="s">
        <v>48</v>
      </c>
      <c r="I286" s="60" t="s">
        <v>1485</v>
      </c>
      <c r="J286" s="37">
        <v>1150</v>
      </c>
      <c r="K286" s="37">
        <v>1150</v>
      </c>
      <c r="L286" s="37"/>
      <c r="M286" s="37"/>
      <c r="N286" s="62" t="s">
        <v>1486</v>
      </c>
      <c r="O286" s="37" t="s">
        <v>1487</v>
      </c>
      <c r="P286" s="156">
        <v>2132</v>
      </c>
      <c r="Q286" s="37" t="s">
        <v>53</v>
      </c>
      <c r="R286" s="37" t="s">
        <v>53</v>
      </c>
      <c r="S286" s="37" t="s">
        <v>53</v>
      </c>
      <c r="T286" s="45" t="s">
        <v>1463</v>
      </c>
      <c r="U286" s="37" t="s">
        <v>247</v>
      </c>
      <c r="V286" s="37" t="s">
        <v>248</v>
      </c>
      <c r="W286" s="81" t="s">
        <v>249</v>
      </c>
      <c r="X286" s="37" t="s">
        <v>52</v>
      </c>
      <c r="Y286" s="108">
        <v>45717</v>
      </c>
      <c r="Z286" s="109">
        <v>46022</v>
      </c>
      <c r="AA286" s="37"/>
      <c r="AB286" s="102"/>
      <c r="AC286" s="43" t="s">
        <v>58</v>
      </c>
      <c r="AD286" s="172" t="s">
        <v>1466</v>
      </c>
      <c r="AE286" s="111" t="s">
        <v>59</v>
      </c>
      <c r="AF286" s="44"/>
      <c r="AG286" s="37"/>
      <c r="AH286" s="37">
        <f t="shared" si="22"/>
        <v>460</v>
      </c>
      <c r="AI286" s="37">
        <v>460</v>
      </c>
      <c r="AJ286" s="37"/>
      <c r="AK286" s="37"/>
      <c r="AL286" s="154"/>
      <c r="AM286" s="37">
        <f t="shared" si="21"/>
        <v>460</v>
      </c>
      <c r="AN286" s="37">
        <v>460</v>
      </c>
      <c r="AO286" s="37"/>
      <c r="AP286" s="136"/>
      <c r="AQ286" s="134">
        <f t="shared" si="20"/>
        <v>0</v>
      </c>
    </row>
    <row r="287" s="8" customFormat="1" ht="216" hidden="1" customHeight="1" spans="1:43">
      <c r="A287" s="37">
        <v>280</v>
      </c>
      <c r="B287" s="37" t="s">
        <v>42</v>
      </c>
      <c r="C287" s="37" t="s">
        <v>84</v>
      </c>
      <c r="D287" s="37" t="s">
        <v>149</v>
      </c>
      <c r="E287" s="37" t="s">
        <v>1488</v>
      </c>
      <c r="F287" s="37" t="s">
        <v>595</v>
      </c>
      <c r="G287" s="37" t="s">
        <v>603</v>
      </c>
      <c r="H287" s="37" t="s">
        <v>48</v>
      </c>
      <c r="I287" s="64" t="s">
        <v>1489</v>
      </c>
      <c r="J287" s="37">
        <v>3750</v>
      </c>
      <c r="K287" s="37">
        <v>3750</v>
      </c>
      <c r="L287" s="37"/>
      <c r="M287" s="37"/>
      <c r="N287" s="60" t="s">
        <v>1490</v>
      </c>
      <c r="O287" s="37" t="s">
        <v>416</v>
      </c>
      <c r="P287" s="156">
        <v>1165</v>
      </c>
      <c r="Q287" s="37" t="s">
        <v>53</v>
      </c>
      <c r="R287" s="37" t="s">
        <v>52</v>
      </c>
      <c r="S287" s="37" t="s">
        <v>52</v>
      </c>
      <c r="T287" s="37" t="s">
        <v>1463</v>
      </c>
      <c r="U287" s="37" t="s">
        <v>600</v>
      </c>
      <c r="V287" s="37" t="s">
        <v>601</v>
      </c>
      <c r="W287" s="81">
        <v>15887412941</v>
      </c>
      <c r="X287" s="37" t="s">
        <v>52</v>
      </c>
      <c r="Y287" s="108">
        <v>45658</v>
      </c>
      <c r="Z287" s="109">
        <v>45992</v>
      </c>
      <c r="AA287" s="37"/>
      <c r="AB287" s="102" t="s">
        <v>57</v>
      </c>
      <c r="AC287" s="43" t="s">
        <v>58</v>
      </c>
      <c r="AD287" s="110" t="s">
        <v>1466</v>
      </c>
      <c r="AE287" s="111" t="s">
        <v>59</v>
      </c>
      <c r="AF287" s="44">
        <v>3750</v>
      </c>
      <c r="AG287" s="37"/>
      <c r="AH287" s="37">
        <f t="shared" si="22"/>
        <v>900</v>
      </c>
      <c r="AI287" s="37">
        <v>900</v>
      </c>
      <c r="AJ287" s="37"/>
      <c r="AK287" s="37"/>
      <c r="AL287" s="124" t="s">
        <v>155</v>
      </c>
      <c r="AM287" s="37">
        <f t="shared" si="21"/>
        <v>3750</v>
      </c>
      <c r="AN287" s="37">
        <v>3750</v>
      </c>
      <c r="AO287" s="37"/>
      <c r="AP287" s="136"/>
      <c r="AQ287" s="134">
        <f t="shared" si="20"/>
        <v>2850</v>
      </c>
    </row>
    <row r="288" s="8" customFormat="1" ht="145" hidden="1" customHeight="1" spans="1:43">
      <c r="A288" s="37">
        <v>281</v>
      </c>
      <c r="B288" s="37" t="s">
        <v>42</v>
      </c>
      <c r="C288" s="37" t="s">
        <v>67</v>
      </c>
      <c r="D288" s="37" t="s">
        <v>1491</v>
      </c>
      <c r="E288" s="37" t="s">
        <v>1492</v>
      </c>
      <c r="F288" s="37" t="s">
        <v>595</v>
      </c>
      <c r="G288" s="37" t="s">
        <v>1493</v>
      </c>
      <c r="H288" s="37" t="s">
        <v>48</v>
      </c>
      <c r="I288" s="60" t="s">
        <v>1494</v>
      </c>
      <c r="J288" s="37">
        <v>926</v>
      </c>
      <c r="K288" s="37">
        <v>926</v>
      </c>
      <c r="L288" s="37"/>
      <c r="M288" s="37"/>
      <c r="N288" s="60" t="s">
        <v>1495</v>
      </c>
      <c r="O288" s="37" t="s">
        <v>416</v>
      </c>
      <c r="P288" s="156">
        <v>33941</v>
      </c>
      <c r="Q288" s="37" t="s">
        <v>53</v>
      </c>
      <c r="R288" s="37" t="s">
        <v>52</v>
      </c>
      <c r="S288" s="37" t="s">
        <v>53</v>
      </c>
      <c r="T288" s="37" t="s">
        <v>1463</v>
      </c>
      <c r="U288" s="37" t="s">
        <v>600</v>
      </c>
      <c r="V288" s="37" t="s">
        <v>601</v>
      </c>
      <c r="W288" s="81">
        <v>15887412941</v>
      </c>
      <c r="X288" s="37" t="s">
        <v>52</v>
      </c>
      <c r="Y288" s="108">
        <v>45658</v>
      </c>
      <c r="Z288" s="109">
        <v>45992</v>
      </c>
      <c r="AA288" s="37"/>
      <c r="AB288" s="102"/>
      <c r="AC288" s="43" t="s">
        <v>193</v>
      </c>
      <c r="AD288" s="110" t="s">
        <v>1466</v>
      </c>
      <c r="AE288" s="111" t="s">
        <v>59</v>
      </c>
      <c r="AF288" s="44"/>
      <c r="AG288" s="37"/>
      <c r="AH288" s="37">
        <f t="shared" si="22"/>
        <v>460</v>
      </c>
      <c r="AI288" s="37">
        <v>460</v>
      </c>
      <c r="AJ288" s="37"/>
      <c r="AK288" s="37"/>
      <c r="AL288" s="154"/>
      <c r="AM288" s="37">
        <f t="shared" si="21"/>
        <v>460</v>
      </c>
      <c r="AN288" s="37">
        <v>460</v>
      </c>
      <c r="AO288" s="37"/>
      <c r="AP288" s="136"/>
      <c r="AQ288" s="134">
        <f t="shared" si="20"/>
        <v>0</v>
      </c>
    </row>
    <row r="289" s="8" customFormat="1" ht="212" hidden="1" customHeight="1" spans="1:43">
      <c r="A289" s="37">
        <v>282</v>
      </c>
      <c r="B289" s="37" t="s">
        <v>42</v>
      </c>
      <c r="C289" s="37" t="s">
        <v>84</v>
      </c>
      <c r="D289" s="37" t="s">
        <v>149</v>
      </c>
      <c r="E289" s="37" t="s">
        <v>1496</v>
      </c>
      <c r="F289" s="37" t="s">
        <v>595</v>
      </c>
      <c r="G289" s="37" t="s">
        <v>1497</v>
      </c>
      <c r="H289" s="37" t="s">
        <v>817</v>
      </c>
      <c r="I289" s="64" t="s">
        <v>1498</v>
      </c>
      <c r="J289" s="37">
        <v>151</v>
      </c>
      <c r="K289" s="37">
        <v>151</v>
      </c>
      <c r="L289" s="37"/>
      <c r="M289" s="37"/>
      <c r="N289" s="60" t="s">
        <v>1499</v>
      </c>
      <c r="O289" s="37" t="s">
        <v>416</v>
      </c>
      <c r="P289" s="156">
        <v>224</v>
      </c>
      <c r="Q289" s="37" t="s">
        <v>53</v>
      </c>
      <c r="R289" s="37" t="s">
        <v>52</v>
      </c>
      <c r="S289" s="37" t="s">
        <v>52</v>
      </c>
      <c r="T289" s="37" t="s">
        <v>1463</v>
      </c>
      <c r="U289" s="37" t="s">
        <v>600</v>
      </c>
      <c r="V289" s="37" t="s">
        <v>601</v>
      </c>
      <c r="W289" s="81">
        <v>15887412941</v>
      </c>
      <c r="X289" s="37" t="s">
        <v>52</v>
      </c>
      <c r="Y289" s="108">
        <v>45658</v>
      </c>
      <c r="Z289" s="109">
        <v>45992</v>
      </c>
      <c r="AA289" s="37"/>
      <c r="AB289" s="102" t="s">
        <v>57</v>
      </c>
      <c r="AC289" s="43" t="s">
        <v>58</v>
      </c>
      <c r="AD289" s="110" t="s">
        <v>1466</v>
      </c>
      <c r="AE289" s="111" t="s">
        <v>59</v>
      </c>
      <c r="AF289" s="44">
        <v>151</v>
      </c>
      <c r="AG289" s="37"/>
      <c r="AH289" s="37">
        <f t="shared" si="22"/>
        <v>134.2</v>
      </c>
      <c r="AI289" s="37">
        <v>134.2</v>
      </c>
      <c r="AJ289" s="37"/>
      <c r="AK289" s="37"/>
      <c r="AL289" s="154"/>
      <c r="AM289" s="37">
        <f t="shared" si="21"/>
        <v>151</v>
      </c>
      <c r="AN289" s="37">
        <v>151</v>
      </c>
      <c r="AO289" s="37"/>
      <c r="AP289" s="136"/>
      <c r="AQ289" s="134">
        <f t="shared" si="20"/>
        <v>16.8</v>
      </c>
    </row>
    <row r="290" s="8" customFormat="1" ht="225" hidden="1" customHeight="1" spans="1:43">
      <c r="A290" s="37">
        <v>283</v>
      </c>
      <c r="B290" s="37" t="s">
        <v>42</v>
      </c>
      <c r="C290" s="37" t="s">
        <v>84</v>
      </c>
      <c r="D290" s="37" t="s">
        <v>149</v>
      </c>
      <c r="E290" s="37" t="s">
        <v>1500</v>
      </c>
      <c r="F290" s="37" t="s">
        <v>595</v>
      </c>
      <c r="G290" s="37" t="s">
        <v>1497</v>
      </c>
      <c r="H290" s="37" t="s">
        <v>817</v>
      </c>
      <c r="I290" s="64" t="s">
        <v>1501</v>
      </c>
      <c r="J290" s="37">
        <v>136.4</v>
      </c>
      <c r="K290" s="37">
        <v>136.4</v>
      </c>
      <c r="L290" s="37"/>
      <c r="M290" s="37"/>
      <c r="N290" s="60" t="s">
        <v>1502</v>
      </c>
      <c r="O290" s="37" t="s">
        <v>416</v>
      </c>
      <c r="P290" s="156">
        <v>148</v>
      </c>
      <c r="Q290" s="37" t="s">
        <v>53</v>
      </c>
      <c r="R290" s="37" t="s">
        <v>52</v>
      </c>
      <c r="S290" s="37" t="s">
        <v>52</v>
      </c>
      <c r="T290" s="37" t="s">
        <v>1463</v>
      </c>
      <c r="U290" s="37" t="s">
        <v>600</v>
      </c>
      <c r="V290" s="37" t="s">
        <v>601</v>
      </c>
      <c r="W290" s="81">
        <v>15887412941</v>
      </c>
      <c r="X290" s="37" t="s">
        <v>52</v>
      </c>
      <c r="Y290" s="108">
        <v>45658</v>
      </c>
      <c r="Z290" s="109">
        <v>45992</v>
      </c>
      <c r="AA290" s="37"/>
      <c r="AB290" s="102" t="s">
        <v>57</v>
      </c>
      <c r="AC290" s="43" t="s">
        <v>58</v>
      </c>
      <c r="AD290" s="110" t="s">
        <v>1466</v>
      </c>
      <c r="AE290" s="111" t="s">
        <v>59</v>
      </c>
      <c r="AF290" s="44">
        <v>136.4</v>
      </c>
      <c r="AG290" s="37"/>
      <c r="AH290" s="37">
        <f t="shared" si="22"/>
        <v>121.2</v>
      </c>
      <c r="AI290" s="37">
        <v>121.2</v>
      </c>
      <c r="AJ290" s="37"/>
      <c r="AK290" s="37"/>
      <c r="AL290" s="154"/>
      <c r="AM290" s="37">
        <f t="shared" si="21"/>
        <v>136.4</v>
      </c>
      <c r="AN290" s="37">
        <v>136.4</v>
      </c>
      <c r="AO290" s="37"/>
      <c r="AP290" s="136"/>
      <c r="AQ290" s="134">
        <f t="shared" si="20"/>
        <v>15.2</v>
      </c>
    </row>
    <row r="291" s="8" customFormat="1" ht="219" hidden="1" customHeight="1" spans="1:43">
      <c r="A291" s="37">
        <v>284</v>
      </c>
      <c r="B291" s="37" t="s">
        <v>42</v>
      </c>
      <c r="C291" s="37" t="s">
        <v>84</v>
      </c>
      <c r="D291" s="37" t="s">
        <v>149</v>
      </c>
      <c r="E291" s="37" t="s">
        <v>1503</v>
      </c>
      <c r="F291" s="37" t="s">
        <v>595</v>
      </c>
      <c r="G291" s="37" t="s">
        <v>1497</v>
      </c>
      <c r="H291" s="37" t="s">
        <v>817</v>
      </c>
      <c r="I291" s="64" t="s">
        <v>1504</v>
      </c>
      <c r="J291" s="37">
        <v>230.9</v>
      </c>
      <c r="K291" s="37">
        <v>230.9</v>
      </c>
      <c r="L291" s="37"/>
      <c r="M291" s="37"/>
      <c r="N291" s="60" t="s">
        <v>1505</v>
      </c>
      <c r="O291" s="37" t="s">
        <v>416</v>
      </c>
      <c r="P291" s="156">
        <v>267</v>
      </c>
      <c r="Q291" s="37" t="s">
        <v>53</v>
      </c>
      <c r="R291" s="37" t="s">
        <v>52</v>
      </c>
      <c r="S291" s="37" t="s">
        <v>52</v>
      </c>
      <c r="T291" s="37" t="s">
        <v>1463</v>
      </c>
      <c r="U291" s="37" t="s">
        <v>600</v>
      </c>
      <c r="V291" s="37" t="s">
        <v>601</v>
      </c>
      <c r="W291" s="81">
        <v>15887412941</v>
      </c>
      <c r="X291" s="37" t="s">
        <v>52</v>
      </c>
      <c r="Y291" s="108">
        <v>45658</v>
      </c>
      <c r="Z291" s="109">
        <v>45992</v>
      </c>
      <c r="AA291" s="37"/>
      <c r="AB291" s="102" t="s">
        <v>57</v>
      </c>
      <c r="AC291" s="43" t="s">
        <v>58</v>
      </c>
      <c r="AD291" s="110" t="s">
        <v>1466</v>
      </c>
      <c r="AE291" s="111" t="s">
        <v>59</v>
      </c>
      <c r="AF291" s="44">
        <v>230.9</v>
      </c>
      <c r="AG291" s="37"/>
      <c r="AH291" s="37">
        <f t="shared" si="22"/>
        <v>205.3</v>
      </c>
      <c r="AI291" s="37">
        <v>205.3</v>
      </c>
      <c r="AJ291" s="37"/>
      <c r="AK291" s="37"/>
      <c r="AL291" s="154"/>
      <c r="AM291" s="37">
        <f t="shared" si="21"/>
        <v>230.9</v>
      </c>
      <c r="AN291" s="37">
        <v>230.9</v>
      </c>
      <c r="AO291" s="37"/>
      <c r="AP291" s="136"/>
      <c r="AQ291" s="134">
        <f t="shared" si="20"/>
        <v>25.6</v>
      </c>
    </row>
    <row r="292" s="8" customFormat="1" ht="88" hidden="1" customHeight="1" spans="1:43">
      <c r="A292" s="37">
        <v>285</v>
      </c>
      <c r="B292" s="37" t="s">
        <v>42</v>
      </c>
      <c r="C292" s="37" t="s">
        <v>84</v>
      </c>
      <c r="D292" s="37" t="s">
        <v>149</v>
      </c>
      <c r="E292" s="37" t="s">
        <v>1506</v>
      </c>
      <c r="F292" s="37" t="s">
        <v>158</v>
      </c>
      <c r="G292" s="37" t="s">
        <v>924</v>
      </c>
      <c r="H292" s="37" t="s">
        <v>370</v>
      </c>
      <c r="I292" s="60" t="s">
        <v>1507</v>
      </c>
      <c r="J292" s="37">
        <v>600</v>
      </c>
      <c r="K292" s="37">
        <v>600</v>
      </c>
      <c r="L292" s="37"/>
      <c r="M292" s="37"/>
      <c r="N292" s="64" t="s">
        <v>1508</v>
      </c>
      <c r="O292" s="37" t="s">
        <v>1509</v>
      </c>
      <c r="P292" s="156">
        <v>7320</v>
      </c>
      <c r="Q292" s="37" t="s">
        <v>53</v>
      </c>
      <c r="R292" s="37" t="s">
        <v>52</v>
      </c>
      <c r="S292" s="37" t="s">
        <v>53</v>
      </c>
      <c r="T292" s="37" t="s">
        <v>1463</v>
      </c>
      <c r="U292" s="37" t="s">
        <v>715</v>
      </c>
      <c r="V292" s="37" t="s">
        <v>1457</v>
      </c>
      <c r="W292" s="81" t="s">
        <v>1510</v>
      </c>
      <c r="X292" s="37" t="s">
        <v>52</v>
      </c>
      <c r="Y292" s="108">
        <v>45658</v>
      </c>
      <c r="Z292" s="109">
        <v>45992</v>
      </c>
      <c r="AA292" s="37"/>
      <c r="AB292" s="102"/>
      <c r="AC292" s="43" t="s">
        <v>58</v>
      </c>
      <c r="AD292" s="110" t="s">
        <v>1466</v>
      </c>
      <c r="AE292" s="111" t="s">
        <v>59</v>
      </c>
      <c r="AF292" s="44"/>
      <c r="AG292" s="37"/>
      <c r="AH292" s="37">
        <f t="shared" si="22"/>
        <v>350</v>
      </c>
      <c r="AI292" s="37">
        <v>350</v>
      </c>
      <c r="AJ292" s="37"/>
      <c r="AK292" s="37"/>
      <c r="AL292" s="154"/>
      <c r="AM292" s="37">
        <f t="shared" si="21"/>
        <v>350</v>
      </c>
      <c r="AN292" s="37">
        <v>350</v>
      </c>
      <c r="AO292" s="37"/>
      <c r="AP292" s="136"/>
      <c r="AQ292" s="134">
        <f t="shared" si="20"/>
        <v>0</v>
      </c>
    </row>
    <row r="293" s="8" customFormat="1" ht="70" hidden="1" customHeight="1" spans="1:43">
      <c r="A293" s="37">
        <v>286</v>
      </c>
      <c r="B293" s="37" t="s">
        <v>42</v>
      </c>
      <c r="C293" s="37" t="s">
        <v>84</v>
      </c>
      <c r="D293" s="37" t="s">
        <v>149</v>
      </c>
      <c r="E293" s="37" t="s">
        <v>1511</v>
      </c>
      <c r="F293" s="37" t="s">
        <v>664</v>
      </c>
      <c r="G293" s="37" t="s">
        <v>1103</v>
      </c>
      <c r="H293" s="37" t="s">
        <v>48</v>
      </c>
      <c r="I293" s="60" t="s">
        <v>1512</v>
      </c>
      <c r="J293" s="37">
        <v>50</v>
      </c>
      <c r="K293" s="37">
        <v>50</v>
      </c>
      <c r="L293" s="37"/>
      <c r="M293" s="37"/>
      <c r="N293" s="60" t="s">
        <v>1513</v>
      </c>
      <c r="O293" s="37" t="s">
        <v>129</v>
      </c>
      <c r="P293" s="156">
        <v>583</v>
      </c>
      <c r="Q293" s="37" t="s">
        <v>53</v>
      </c>
      <c r="R293" s="37" t="s">
        <v>52</v>
      </c>
      <c r="S293" s="37" t="s">
        <v>53</v>
      </c>
      <c r="T293" s="37" t="s">
        <v>1463</v>
      </c>
      <c r="U293" s="37" t="s">
        <v>669</v>
      </c>
      <c r="V293" s="37" t="s">
        <v>1514</v>
      </c>
      <c r="W293" s="81" t="s">
        <v>1515</v>
      </c>
      <c r="X293" s="37" t="s">
        <v>52</v>
      </c>
      <c r="Y293" s="108">
        <v>45717</v>
      </c>
      <c r="Z293" s="109">
        <v>46022</v>
      </c>
      <c r="AA293" s="37"/>
      <c r="AB293" s="102"/>
      <c r="AC293" s="43" t="s">
        <v>58</v>
      </c>
      <c r="AD293" s="110" t="s">
        <v>1466</v>
      </c>
      <c r="AE293" s="111" t="s">
        <v>59</v>
      </c>
      <c r="AF293" s="44"/>
      <c r="AG293" s="37"/>
      <c r="AH293" s="37">
        <f t="shared" si="22"/>
        <v>50</v>
      </c>
      <c r="AI293" s="37">
        <v>50</v>
      </c>
      <c r="AJ293" s="37"/>
      <c r="AK293" s="37"/>
      <c r="AL293" s="154"/>
      <c r="AM293" s="37">
        <f t="shared" si="21"/>
        <v>50</v>
      </c>
      <c r="AN293" s="37">
        <v>50</v>
      </c>
      <c r="AO293" s="37"/>
      <c r="AP293" s="136"/>
      <c r="AQ293" s="134">
        <f t="shared" si="20"/>
        <v>0</v>
      </c>
    </row>
    <row r="294" s="8" customFormat="1" ht="163" hidden="1" customHeight="1" spans="1:43">
      <c r="A294" s="37">
        <v>287</v>
      </c>
      <c r="B294" s="37" t="s">
        <v>42</v>
      </c>
      <c r="C294" s="37" t="s">
        <v>67</v>
      </c>
      <c r="D294" s="37" t="s">
        <v>68</v>
      </c>
      <c r="E294" s="37" t="s">
        <v>1516</v>
      </c>
      <c r="F294" s="37" t="s">
        <v>136</v>
      </c>
      <c r="G294" s="37" t="s">
        <v>137</v>
      </c>
      <c r="H294" s="37" t="s">
        <v>48</v>
      </c>
      <c r="I294" s="60" t="s">
        <v>1517</v>
      </c>
      <c r="J294" s="37">
        <v>120.5</v>
      </c>
      <c r="K294" s="37">
        <v>120.5</v>
      </c>
      <c r="L294" s="37"/>
      <c r="M294" s="37"/>
      <c r="N294" s="62" t="s">
        <v>1518</v>
      </c>
      <c r="O294" s="37" t="s">
        <v>1462</v>
      </c>
      <c r="P294" s="156">
        <v>1490</v>
      </c>
      <c r="Q294" s="37" t="s">
        <v>53</v>
      </c>
      <c r="R294" s="37" t="s">
        <v>52</v>
      </c>
      <c r="S294" s="37" t="s">
        <v>53</v>
      </c>
      <c r="T294" s="37" t="s">
        <v>1463</v>
      </c>
      <c r="U294" s="37" t="s">
        <v>1001</v>
      </c>
      <c r="V294" s="37" t="s">
        <v>1519</v>
      </c>
      <c r="W294" s="81">
        <v>15334441849</v>
      </c>
      <c r="X294" s="37" t="s">
        <v>52</v>
      </c>
      <c r="Y294" s="108">
        <v>45717</v>
      </c>
      <c r="Z294" s="109">
        <v>45992</v>
      </c>
      <c r="AA294" s="37"/>
      <c r="AB294" s="102"/>
      <c r="AC294" s="43" t="s">
        <v>58</v>
      </c>
      <c r="AD294" s="110" t="s">
        <v>1466</v>
      </c>
      <c r="AE294" s="111" t="s">
        <v>59</v>
      </c>
      <c r="AF294" s="44"/>
      <c r="AG294" s="37"/>
      <c r="AH294" s="37">
        <f t="shared" si="22"/>
        <v>120.5</v>
      </c>
      <c r="AI294" s="37">
        <v>120.5</v>
      </c>
      <c r="AJ294" s="37"/>
      <c r="AK294" s="37"/>
      <c r="AL294" s="154"/>
      <c r="AM294" s="37">
        <f t="shared" si="21"/>
        <v>120.5</v>
      </c>
      <c r="AN294" s="37">
        <v>120.5</v>
      </c>
      <c r="AO294" s="37"/>
      <c r="AP294" s="136"/>
      <c r="AQ294" s="134">
        <f t="shared" si="20"/>
        <v>0</v>
      </c>
    </row>
    <row r="295" s="8" customFormat="1" ht="83" hidden="1" customHeight="1" spans="1:43">
      <c r="A295" s="37">
        <v>288</v>
      </c>
      <c r="B295" s="37" t="s">
        <v>42</v>
      </c>
      <c r="C295" s="37" t="s">
        <v>84</v>
      </c>
      <c r="D295" s="37" t="s">
        <v>149</v>
      </c>
      <c r="E295" s="37" t="s">
        <v>1520</v>
      </c>
      <c r="F295" s="37" t="s">
        <v>480</v>
      </c>
      <c r="G295" s="37" t="s">
        <v>1521</v>
      </c>
      <c r="H295" s="37" t="s">
        <v>48</v>
      </c>
      <c r="I295" s="60" t="s">
        <v>1522</v>
      </c>
      <c r="J295" s="37">
        <v>1373</v>
      </c>
      <c r="K295" s="37">
        <v>1373</v>
      </c>
      <c r="L295" s="37"/>
      <c r="M295" s="37"/>
      <c r="N295" s="60" t="s">
        <v>1523</v>
      </c>
      <c r="O295" s="37" t="s">
        <v>1524</v>
      </c>
      <c r="P295" s="156">
        <v>1000</v>
      </c>
      <c r="Q295" s="37" t="s">
        <v>53</v>
      </c>
      <c r="R295" s="37" t="s">
        <v>52</v>
      </c>
      <c r="S295" s="37" t="s">
        <v>52</v>
      </c>
      <c r="T295" s="37" t="s">
        <v>1463</v>
      </c>
      <c r="U295" s="37" t="s">
        <v>485</v>
      </c>
      <c r="V295" s="37" t="s">
        <v>486</v>
      </c>
      <c r="W295" s="81">
        <v>15924879532</v>
      </c>
      <c r="X295" s="37" t="s">
        <v>52</v>
      </c>
      <c r="Y295" s="108">
        <v>45658</v>
      </c>
      <c r="Z295" s="109">
        <v>45992</v>
      </c>
      <c r="AA295" s="37"/>
      <c r="AB295" s="102"/>
      <c r="AC295" s="43" t="s">
        <v>58</v>
      </c>
      <c r="AD295" s="110" t="s">
        <v>1466</v>
      </c>
      <c r="AE295" s="111" t="s">
        <v>59</v>
      </c>
      <c r="AF295" s="44"/>
      <c r="AG295" s="37"/>
      <c r="AH295" s="37">
        <f t="shared" si="22"/>
        <v>550</v>
      </c>
      <c r="AI295" s="37">
        <v>550</v>
      </c>
      <c r="AJ295" s="37"/>
      <c r="AK295" s="37"/>
      <c r="AL295" s="154"/>
      <c r="AM295" s="37">
        <f t="shared" si="21"/>
        <v>550</v>
      </c>
      <c r="AN295" s="37">
        <v>550</v>
      </c>
      <c r="AO295" s="37"/>
      <c r="AP295" s="136"/>
      <c r="AQ295" s="134">
        <f t="shared" si="20"/>
        <v>0</v>
      </c>
    </row>
    <row r="296" s="8" customFormat="1" ht="88" hidden="1" customHeight="1" spans="1:43">
      <c r="A296" s="37">
        <v>289</v>
      </c>
      <c r="B296" s="37" t="s">
        <v>42</v>
      </c>
      <c r="C296" s="37" t="s">
        <v>84</v>
      </c>
      <c r="D296" s="37" t="s">
        <v>149</v>
      </c>
      <c r="E296" s="37" t="s">
        <v>1525</v>
      </c>
      <c r="F296" s="37" t="s">
        <v>1526</v>
      </c>
      <c r="G296" s="37" t="s">
        <v>1527</v>
      </c>
      <c r="H296" s="37" t="s">
        <v>817</v>
      </c>
      <c r="I296" s="64" t="s">
        <v>1528</v>
      </c>
      <c r="J296" s="37">
        <v>1620</v>
      </c>
      <c r="K296" s="37">
        <v>1620</v>
      </c>
      <c r="L296" s="37"/>
      <c r="M296" s="37"/>
      <c r="N296" s="60" t="s">
        <v>1529</v>
      </c>
      <c r="O296" s="45" t="s">
        <v>1530</v>
      </c>
      <c r="P296" s="156">
        <v>100</v>
      </c>
      <c r="Q296" s="37" t="s">
        <v>53</v>
      </c>
      <c r="R296" s="37" t="s">
        <v>52</v>
      </c>
      <c r="S296" s="37" t="s">
        <v>52</v>
      </c>
      <c r="T296" s="37" t="s">
        <v>1463</v>
      </c>
      <c r="U296" s="65" t="s">
        <v>1531</v>
      </c>
      <c r="V296" s="37" t="s">
        <v>1532</v>
      </c>
      <c r="W296" s="81">
        <v>18887436520</v>
      </c>
      <c r="X296" s="37" t="s">
        <v>52</v>
      </c>
      <c r="Y296" s="108">
        <v>45717</v>
      </c>
      <c r="Z296" s="109">
        <v>46022</v>
      </c>
      <c r="AA296" s="37"/>
      <c r="AB296" s="102" t="s">
        <v>57</v>
      </c>
      <c r="AC296" s="43" t="s">
        <v>58</v>
      </c>
      <c r="AD296" s="110" t="s">
        <v>1466</v>
      </c>
      <c r="AE296" s="111" t="s">
        <v>59</v>
      </c>
      <c r="AF296" s="44">
        <v>1620</v>
      </c>
      <c r="AG296" s="37"/>
      <c r="AH296" s="37">
        <f t="shared" si="22"/>
        <v>650</v>
      </c>
      <c r="AI296" s="37">
        <v>650</v>
      </c>
      <c r="AJ296" s="37"/>
      <c r="AK296" s="37"/>
      <c r="AL296" s="154"/>
      <c r="AM296" s="37">
        <f t="shared" si="21"/>
        <v>1620</v>
      </c>
      <c r="AN296" s="37">
        <v>1620</v>
      </c>
      <c r="AO296" s="37"/>
      <c r="AP296" s="136"/>
      <c r="AQ296" s="134">
        <f t="shared" si="20"/>
        <v>970</v>
      </c>
    </row>
    <row r="297" s="8" customFormat="1" ht="88" hidden="1" customHeight="1" spans="1:43">
      <c r="A297" s="37">
        <v>290</v>
      </c>
      <c r="B297" s="37" t="s">
        <v>42</v>
      </c>
      <c r="C297" s="37" t="s">
        <v>84</v>
      </c>
      <c r="D297" s="37" t="s">
        <v>149</v>
      </c>
      <c r="E297" s="37" t="s">
        <v>1533</v>
      </c>
      <c r="F297" s="37" t="s">
        <v>1534</v>
      </c>
      <c r="G297" s="37" t="s">
        <v>151</v>
      </c>
      <c r="H297" s="37" t="s">
        <v>817</v>
      </c>
      <c r="I297" s="60" t="s">
        <v>1535</v>
      </c>
      <c r="J297" s="37">
        <v>2320</v>
      </c>
      <c r="K297" s="37">
        <v>2320</v>
      </c>
      <c r="L297" s="37"/>
      <c r="M297" s="37"/>
      <c r="N297" s="60" t="s">
        <v>1536</v>
      </c>
      <c r="O297" s="37" t="s">
        <v>1537</v>
      </c>
      <c r="P297" s="156">
        <v>250</v>
      </c>
      <c r="Q297" s="37" t="s">
        <v>53</v>
      </c>
      <c r="R297" s="37" t="s">
        <v>52</v>
      </c>
      <c r="S297" s="37" t="s">
        <v>52</v>
      </c>
      <c r="T297" s="37" t="s">
        <v>1463</v>
      </c>
      <c r="U297" s="65" t="s">
        <v>1531</v>
      </c>
      <c r="V297" s="37" t="s">
        <v>1532</v>
      </c>
      <c r="W297" s="81">
        <v>18887436520</v>
      </c>
      <c r="X297" s="37" t="s">
        <v>52</v>
      </c>
      <c r="Y297" s="108">
        <v>45717</v>
      </c>
      <c r="Z297" s="109">
        <v>46022</v>
      </c>
      <c r="AA297" s="37"/>
      <c r="AB297" s="102"/>
      <c r="AC297" s="43" t="s">
        <v>58</v>
      </c>
      <c r="AD297" s="110" t="s">
        <v>1466</v>
      </c>
      <c r="AE297" s="111" t="s">
        <v>59</v>
      </c>
      <c r="AF297" s="44"/>
      <c r="AG297" s="37"/>
      <c r="AH297" s="37">
        <f t="shared" si="22"/>
        <v>800</v>
      </c>
      <c r="AI297" s="37">
        <v>800</v>
      </c>
      <c r="AJ297" s="37"/>
      <c r="AK297" s="37"/>
      <c r="AL297" s="124" t="s">
        <v>133</v>
      </c>
      <c r="AM297" s="37">
        <f t="shared" si="21"/>
        <v>800</v>
      </c>
      <c r="AN297" s="37">
        <v>800</v>
      </c>
      <c r="AO297" s="37"/>
      <c r="AP297" s="136"/>
      <c r="AQ297" s="134">
        <f t="shared" si="20"/>
        <v>0</v>
      </c>
    </row>
    <row r="298" s="8" customFormat="1" ht="92" hidden="1" customHeight="1" spans="1:43">
      <c r="A298" s="37">
        <v>291</v>
      </c>
      <c r="B298" s="37" t="s">
        <v>42</v>
      </c>
      <c r="C298" s="37" t="s">
        <v>84</v>
      </c>
      <c r="D298" s="37" t="s">
        <v>149</v>
      </c>
      <c r="E298" s="37" t="s">
        <v>1538</v>
      </c>
      <c r="F298" s="37" t="s">
        <v>1539</v>
      </c>
      <c r="G298" s="37" t="s">
        <v>126</v>
      </c>
      <c r="H298" s="37" t="s">
        <v>48</v>
      </c>
      <c r="I298" s="60" t="s">
        <v>1540</v>
      </c>
      <c r="J298" s="37">
        <v>24299.6</v>
      </c>
      <c r="K298" s="37">
        <v>24299.6</v>
      </c>
      <c r="L298" s="37"/>
      <c r="M298" s="37"/>
      <c r="N298" s="60" t="s">
        <v>1541</v>
      </c>
      <c r="O298" s="45" t="s">
        <v>1542</v>
      </c>
      <c r="P298" s="156">
        <v>1000</v>
      </c>
      <c r="Q298" s="37" t="s">
        <v>53</v>
      </c>
      <c r="R298" s="37" t="s">
        <v>52</v>
      </c>
      <c r="S298" s="37" t="s">
        <v>52</v>
      </c>
      <c r="T298" s="37" t="s">
        <v>1463</v>
      </c>
      <c r="U298" s="65" t="s">
        <v>1531</v>
      </c>
      <c r="V298" s="37" t="s">
        <v>1532</v>
      </c>
      <c r="W298" s="81">
        <v>18887436520</v>
      </c>
      <c r="X298" s="37" t="s">
        <v>52</v>
      </c>
      <c r="Y298" s="108">
        <v>45717</v>
      </c>
      <c r="Z298" s="109">
        <v>46022</v>
      </c>
      <c r="AA298" s="37"/>
      <c r="AB298" s="102"/>
      <c r="AC298" s="43" t="s">
        <v>58</v>
      </c>
      <c r="AD298" s="110" t="s">
        <v>1466</v>
      </c>
      <c r="AE298" s="111" t="s">
        <v>59</v>
      </c>
      <c r="AF298" s="44"/>
      <c r="AG298" s="37"/>
      <c r="AH298" s="37">
        <f t="shared" si="22"/>
        <v>2000</v>
      </c>
      <c r="AI298" s="37">
        <v>2000</v>
      </c>
      <c r="AJ298" s="37"/>
      <c r="AK298" s="37"/>
      <c r="AL298" s="124" t="s">
        <v>133</v>
      </c>
      <c r="AM298" s="37">
        <f t="shared" si="21"/>
        <v>2000</v>
      </c>
      <c r="AN298" s="37">
        <v>2000</v>
      </c>
      <c r="AO298" s="37"/>
      <c r="AP298" s="136"/>
      <c r="AQ298" s="134">
        <f t="shared" si="20"/>
        <v>0</v>
      </c>
    </row>
    <row r="299" s="8" customFormat="1" ht="115" hidden="1" customHeight="1" spans="1:43">
      <c r="A299" s="37">
        <v>292</v>
      </c>
      <c r="B299" s="37" t="s">
        <v>42</v>
      </c>
      <c r="C299" s="37" t="s">
        <v>84</v>
      </c>
      <c r="D299" s="37" t="s">
        <v>149</v>
      </c>
      <c r="E299" s="37" t="s">
        <v>1543</v>
      </c>
      <c r="F299" s="37" t="s">
        <v>1534</v>
      </c>
      <c r="G299" s="37" t="s">
        <v>151</v>
      </c>
      <c r="H299" s="37" t="s">
        <v>48</v>
      </c>
      <c r="I299" s="64" t="s">
        <v>1544</v>
      </c>
      <c r="J299" s="37">
        <v>8330</v>
      </c>
      <c r="K299" s="37">
        <v>8330</v>
      </c>
      <c r="L299" s="37"/>
      <c r="M299" s="37"/>
      <c r="N299" s="60" t="s">
        <v>1545</v>
      </c>
      <c r="O299" s="37" t="s">
        <v>1546</v>
      </c>
      <c r="P299" s="156">
        <v>500</v>
      </c>
      <c r="Q299" s="37" t="s">
        <v>53</v>
      </c>
      <c r="R299" s="37" t="s">
        <v>52</v>
      </c>
      <c r="S299" s="37" t="s">
        <v>52</v>
      </c>
      <c r="T299" s="37" t="s">
        <v>1463</v>
      </c>
      <c r="U299" s="65" t="s">
        <v>1531</v>
      </c>
      <c r="V299" s="37" t="s">
        <v>1532</v>
      </c>
      <c r="W299" s="81">
        <v>18887436520</v>
      </c>
      <c r="X299" s="37" t="s">
        <v>52</v>
      </c>
      <c r="Y299" s="108">
        <v>45717</v>
      </c>
      <c r="Z299" s="109">
        <v>46022</v>
      </c>
      <c r="AA299" s="37"/>
      <c r="AB299" s="102" t="s">
        <v>57</v>
      </c>
      <c r="AC299" s="43" t="s">
        <v>58</v>
      </c>
      <c r="AD299" s="110" t="s">
        <v>1466</v>
      </c>
      <c r="AE299" s="111" t="s">
        <v>59</v>
      </c>
      <c r="AF299" s="44">
        <v>8330</v>
      </c>
      <c r="AG299" s="37"/>
      <c r="AH299" s="37">
        <f t="shared" si="22"/>
        <v>2000</v>
      </c>
      <c r="AI299" s="37">
        <v>2000</v>
      </c>
      <c r="AJ299" s="37"/>
      <c r="AK299" s="37"/>
      <c r="AL299" s="124" t="s">
        <v>155</v>
      </c>
      <c r="AM299" s="37">
        <f t="shared" si="21"/>
        <v>8330</v>
      </c>
      <c r="AN299" s="37">
        <v>8330</v>
      </c>
      <c r="AO299" s="37"/>
      <c r="AP299" s="136"/>
      <c r="AQ299" s="134">
        <f t="shared" si="20"/>
        <v>6330</v>
      </c>
    </row>
    <row r="300" s="8" customFormat="1" ht="133" hidden="1" customHeight="1" spans="1:43">
      <c r="A300" s="37">
        <v>293</v>
      </c>
      <c r="B300" s="37" t="s">
        <v>42</v>
      </c>
      <c r="C300" s="37" t="s">
        <v>67</v>
      </c>
      <c r="D300" s="37" t="s">
        <v>134</v>
      </c>
      <c r="E300" s="37" t="s">
        <v>1547</v>
      </c>
      <c r="F300" s="37" t="s">
        <v>264</v>
      </c>
      <c r="G300" s="37" t="s">
        <v>1548</v>
      </c>
      <c r="H300" s="37" t="s">
        <v>48</v>
      </c>
      <c r="I300" s="60" t="s">
        <v>1549</v>
      </c>
      <c r="J300" s="37">
        <v>195</v>
      </c>
      <c r="K300" s="37">
        <v>195</v>
      </c>
      <c r="L300" s="37"/>
      <c r="M300" s="37"/>
      <c r="N300" s="62" t="s">
        <v>1550</v>
      </c>
      <c r="O300" s="37" t="s">
        <v>218</v>
      </c>
      <c r="P300" s="156">
        <v>122</v>
      </c>
      <c r="Q300" s="37" t="s">
        <v>53</v>
      </c>
      <c r="R300" s="37" t="s">
        <v>52</v>
      </c>
      <c r="S300" s="37" t="s">
        <v>53</v>
      </c>
      <c r="T300" s="37" t="s">
        <v>1463</v>
      </c>
      <c r="U300" s="37" t="s">
        <v>268</v>
      </c>
      <c r="V300" s="37" t="s">
        <v>892</v>
      </c>
      <c r="W300" s="81">
        <v>18725485666</v>
      </c>
      <c r="X300" s="37" t="s">
        <v>52</v>
      </c>
      <c r="Y300" s="108">
        <v>45717</v>
      </c>
      <c r="Z300" s="109">
        <v>45992</v>
      </c>
      <c r="AA300" s="37"/>
      <c r="AB300" s="102"/>
      <c r="AC300" s="43" t="s">
        <v>58</v>
      </c>
      <c r="AD300" s="110" t="s">
        <v>1466</v>
      </c>
      <c r="AE300" s="111" t="s">
        <v>59</v>
      </c>
      <c r="AF300" s="44"/>
      <c r="AG300" s="37"/>
      <c r="AH300" s="37">
        <f t="shared" si="22"/>
        <v>195</v>
      </c>
      <c r="AI300" s="37">
        <v>195</v>
      </c>
      <c r="AJ300" s="37"/>
      <c r="AK300" s="37"/>
      <c r="AL300" s="154"/>
      <c r="AM300" s="37">
        <f t="shared" si="21"/>
        <v>195</v>
      </c>
      <c r="AN300" s="37">
        <v>195</v>
      </c>
      <c r="AO300" s="37"/>
      <c r="AP300" s="136"/>
      <c r="AQ300" s="134">
        <f t="shared" si="20"/>
        <v>0</v>
      </c>
    </row>
    <row r="301" s="8" customFormat="1" ht="194" hidden="1" customHeight="1" spans="1:43">
      <c r="A301" s="37">
        <v>294</v>
      </c>
      <c r="B301" s="37" t="s">
        <v>42</v>
      </c>
      <c r="C301" s="37" t="s">
        <v>84</v>
      </c>
      <c r="D301" s="37" t="s">
        <v>149</v>
      </c>
      <c r="E301" s="37" t="s">
        <v>1551</v>
      </c>
      <c r="F301" s="37" t="s">
        <v>723</v>
      </c>
      <c r="G301" s="37" t="s">
        <v>1552</v>
      </c>
      <c r="H301" s="37" t="s">
        <v>48</v>
      </c>
      <c r="I301" s="64" t="s">
        <v>1553</v>
      </c>
      <c r="J301" s="37">
        <v>8143</v>
      </c>
      <c r="K301" s="37">
        <v>8143</v>
      </c>
      <c r="L301" s="37"/>
      <c r="M301" s="37"/>
      <c r="N301" s="60" t="s">
        <v>1554</v>
      </c>
      <c r="O301" s="37" t="s">
        <v>1555</v>
      </c>
      <c r="P301" s="156">
        <v>6649</v>
      </c>
      <c r="Q301" s="37" t="s">
        <v>53</v>
      </c>
      <c r="R301" s="37" t="s">
        <v>52</v>
      </c>
      <c r="S301" s="37" t="s">
        <v>52</v>
      </c>
      <c r="T301" s="37" t="s">
        <v>1463</v>
      </c>
      <c r="U301" s="37" t="s">
        <v>728</v>
      </c>
      <c r="V301" s="37" t="s">
        <v>1556</v>
      </c>
      <c r="W301" s="81">
        <v>18788483576</v>
      </c>
      <c r="X301" s="37" t="s">
        <v>52</v>
      </c>
      <c r="Y301" s="108">
        <v>45627</v>
      </c>
      <c r="Z301" s="109">
        <v>45992</v>
      </c>
      <c r="AA301" s="37"/>
      <c r="AB301" s="102" t="s">
        <v>57</v>
      </c>
      <c r="AC301" s="43" t="s">
        <v>58</v>
      </c>
      <c r="AD301" s="110" t="s">
        <v>1466</v>
      </c>
      <c r="AE301" s="111" t="s">
        <v>59</v>
      </c>
      <c r="AF301" s="44">
        <v>8143</v>
      </c>
      <c r="AG301" s="37"/>
      <c r="AH301" s="37">
        <f t="shared" si="22"/>
        <v>2000</v>
      </c>
      <c r="AI301" s="37">
        <v>2000</v>
      </c>
      <c r="AJ301" s="37"/>
      <c r="AK301" s="37"/>
      <c r="AL301" s="124" t="s">
        <v>155</v>
      </c>
      <c r="AM301" s="37">
        <f t="shared" si="21"/>
        <v>8143</v>
      </c>
      <c r="AN301" s="37">
        <v>8143</v>
      </c>
      <c r="AO301" s="37"/>
      <c r="AP301" s="136"/>
      <c r="AQ301" s="134">
        <f t="shared" si="20"/>
        <v>6143</v>
      </c>
    </row>
    <row r="302" s="8" customFormat="1" ht="78" hidden="1" customHeight="1" spans="1:43">
      <c r="A302" s="37">
        <v>295</v>
      </c>
      <c r="B302" s="37" t="s">
        <v>42</v>
      </c>
      <c r="C302" s="37" t="s">
        <v>67</v>
      </c>
      <c r="D302" s="37" t="s">
        <v>1491</v>
      </c>
      <c r="E302" s="37" t="s">
        <v>1557</v>
      </c>
      <c r="F302" s="37" t="s">
        <v>723</v>
      </c>
      <c r="G302" s="37" t="s">
        <v>1558</v>
      </c>
      <c r="H302" s="37" t="s">
        <v>48</v>
      </c>
      <c r="I302" s="60" t="s">
        <v>1559</v>
      </c>
      <c r="J302" s="37">
        <v>2300</v>
      </c>
      <c r="K302" s="37">
        <v>2300</v>
      </c>
      <c r="L302" s="37"/>
      <c r="M302" s="37"/>
      <c r="N302" s="62" t="s">
        <v>1560</v>
      </c>
      <c r="O302" s="37" t="s">
        <v>1561</v>
      </c>
      <c r="P302" s="156">
        <v>48753</v>
      </c>
      <c r="Q302" s="37" t="s">
        <v>53</v>
      </c>
      <c r="R302" s="37" t="s">
        <v>52</v>
      </c>
      <c r="S302" s="37" t="s">
        <v>53</v>
      </c>
      <c r="T302" s="37" t="s">
        <v>1463</v>
      </c>
      <c r="U302" s="37" t="s">
        <v>728</v>
      </c>
      <c r="V302" s="37" t="s">
        <v>729</v>
      </c>
      <c r="W302" s="81" t="s">
        <v>730</v>
      </c>
      <c r="X302" s="37" t="s">
        <v>52</v>
      </c>
      <c r="Y302" s="108">
        <v>45627</v>
      </c>
      <c r="Z302" s="109">
        <v>45992</v>
      </c>
      <c r="AA302" s="37"/>
      <c r="AB302" s="102"/>
      <c r="AC302" s="43" t="s">
        <v>58</v>
      </c>
      <c r="AD302" s="110" t="s">
        <v>1466</v>
      </c>
      <c r="AE302" s="111" t="s">
        <v>59</v>
      </c>
      <c r="AF302" s="44"/>
      <c r="AG302" s="37"/>
      <c r="AH302" s="37">
        <f t="shared" si="22"/>
        <v>800</v>
      </c>
      <c r="AI302" s="37">
        <v>800</v>
      </c>
      <c r="AJ302" s="37"/>
      <c r="AK302" s="37"/>
      <c r="AL302" s="124" t="s">
        <v>155</v>
      </c>
      <c r="AM302" s="37">
        <f t="shared" si="21"/>
        <v>800</v>
      </c>
      <c r="AN302" s="37">
        <v>800</v>
      </c>
      <c r="AO302" s="37"/>
      <c r="AP302" s="136"/>
      <c r="AQ302" s="134">
        <f t="shared" si="20"/>
        <v>0</v>
      </c>
    </row>
    <row r="303" s="8" customFormat="1" ht="91" hidden="1" customHeight="1" spans="1:43">
      <c r="A303" s="37">
        <v>296</v>
      </c>
      <c r="B303" s="37" t="s">
        <v>42</v>
      </c>
      <c r="C303" s="37" t="s">
        <v>84</v>
      </c>
      <c r="D303" s="37" t="s">
        <v>149</v>
      </c>
      <c r="E303" s="37" t="s">
        <v>1562</v>
      </c>
      <c r="F303" s="37" t="s">
        <v>723</v>
      </c>
      <c r="G303" s="37" t="s">
        <v>1563</v>
      </c>
      <c r="H303" s="37" t="s">
        <v>48</v>
      </c>
      <c r="I303" s="60" t="s">
        <v>1564</v>
      </c>
      <c r="J303" s="37">
        <v>520</v>
      </c>
      <c r="K303" s="37">
        <v>520</v>
      </c>
      <c r="L303" s="37"/>
      <c r="M303" s="37"/>
      <c r="N303" s="60" t="s">
        <v>1565</v>
      </c>
      <c r="O303" s="37" t="s">
        <v>1566</v>
      </c>
      <c r="P303" s="156">
        <v>6649</v>
      </c>
      <c r="Q303" s="37" t="s">
        <v>53</v>
      </c>
      <c r="R303" s="37" t="s">
        <v>52</v>
      </c>
      <c r="S303" s="37" t="s">
        <v>52</v>
      </c>
      <c r="T303" s="37" t="s">
        <v>1463</v>
      </c>
      <c r="U303" s="37" t="s">
        <v>728</v>
      </c>
      <c r="V303" s="37" t="s">
        <v>1556</v>
      </c>
      <c r="W303" s="81">
        <v>18788483576</v>
      </c>
      <c r="X303" s="37" t="s">
        <v>52</v>
      </c>
      <c r="Y303" s="108">
        <v>45597</v>
      </c>
      <c r="Z303" s="109">
        <v>45992</v>
      </c>
      <c r="AA303" s="37"/>
      <c r="AB303" s="102"/>
      <c r="AC303" s="43" t="s">
        <v>58</v>
      </c>
      <c r="AD303" s="110" t="s">
        <v>1466</v>
      </c>
      <c r="AE303" s="111" t="s">
        <v>59</v>
      </c>
      <c r="AF303" s="44"/>
      <c r="AG303" s="37"/>
      <c r="AH303" s="37">
        <f t="shared" si="22"/>
        <v>320</v>
      </c>
      <c r="AI303" s="37">
        <v>320</v>
      </c>
      <c r="AJ303" s="37"/>
      <c r="AK303" s="37"/>
      <c r="AL303" s="154"/>
      <c r="AM303" s="37">
        <f t="shared" si="21"/>
        <v>320</v>
      </c>
      <c r="AN303" s="37">
        <v>320</v>
      </c>
      <c r="AO303" s="37"/>
      <c r="AP303" s="136"/>
      <c r="AQ303" s="134">
        <f t="shared" si="20"/>
        <v>0</v>
      </c>
    </row>
    <row r="304" s="8" customFormat="1" ht="84" hidden="1" customHeight="1" spans="1:43">
      <c r="A304" s="37">
        <v>297</v>
      </c>
      <c r="B304" s="37" t="s">
        <v>42</v>
      </c>
      <c r="C304" s="37" t="s">
        <v>84</v>
      </c>
      <c r="D304" s="37" t="s">
        <v>156</v>
      </c>
      <c r="E304" s="37" t="s">
        <v>1567</v>
      </c>
      <c r="F304" s="37" t="s">
        <v>723</v>
      </c>
      <c r="G304" s="37" t="s">
        <v>1568</v>
      </c>
      <c r="H304" s="37" t="s">
        <v>48</v>
      </c>
      <c r="I304" s="60" t="s">
        <v>1569</v>
      </c>
      <c r="J304" s="37">
        <v>1500</v>
      </c>
      <c r="K304" s="37">
        <v>1500</v>
      </c>
      <c r="L304" s="37"/>
      <c r="M304" s="37"/>
      <c r="N304" s="60" t="s">
        <v>1570</v>
      </c>
      <c r="O304" s="37" t="s">
        <v>1455</v>
      </c>
      <c r="P304" s="156">
        <v>7055</v>
      </c>
      <c r="Q304" s="37" t="s">
        <v>53</v>
      </c>
      <c r="R304" s="37" t="s">
        <v>52</v>
      </c>
      <c r="S304" s="37" t="s">
        <v>52</v>
      </c>
      <c r="T304" s="37" t="s">
        <v>1463</v>
      </c>
      <c r="U304" s="37" t="s">
        <v>728</v>
      </c>
      <c r="V304" s="37" t="s">
        <v>729</v>
      </c>
      <c r="W304" s="81" t="s">
        <v>730</v>
      </c>
      <c r="X304" s="37" t="s">
        <v>52</v>
      </c>
      <c r="Y304" s="108">
        <v>45658</v>
      </c>
      <c r="Z304" s="109">
        <v>45992</v>
      </c>
      <c r="AA304" s="37"/>
      <c r="AB304" s="102"/>
      <c r="AC304" s="43" t="s">
        <v>58</v>
      </c>
      <c r="AD304" s="110" t="s">
        <v>1466</v>
      </c>
      <c r="AE304" s="111" t="s">
        <v>59</v>
      </c>
      <c r="AF304" s="44"/>
      <c r="AG304" s="37"/>
      <c r="AH304" s="37">
        <f t="shared" si="22"/>
        <v>600</v>
      </c>
      <c r="AI304" s="37">
        <v>600</v>
      </c>
      <c r="AJ304" s="37"/>
      <c r="AK304" s="37"/>
      <c r="AL304" s="154"/>
      <c r="AM304" s="37">
        <f t="shared" si="21"/>
        <v>600</v>
      </c>
      <c r="AN304" s="37">
        <v>600</v>
      </c>
      <c r="AO304" s="37"/>
      <c r="AP304" s="136"/>
      <c r="AQ304" s="134">
        <f t="shared" si="20"/>
        <v>0</v>
      </c>
    </row>
    <row r="305" s="8" customFormat="1" ht="183" hidden="1" customHeight="1" spans="1:43">
      <c r="A305" s="37">
        <v>298</v>
      </c>
      <c r="B305" s="37" t="s">
        <v>42</v>
      </c>
      <c r="C305" s="37" t="s">
        <v>67</v>
      </c>
      <c r="D305" s="37" t="s">
        <v>68</v>
      </c>
      <c r="E305" s="37" t="s">
        <v>1571</v>
      </c>
      <c r="F305" s="37" t="s">
        <v>498</v>
      </c>
      <c r="G305" s="37" t="s">
        <v>1572</v>
      </c>
      <c r="H305" s="37" t="s">
        <v>48</v>
      </c>
      <c r="I305" s="64" t="s">
        <v>1573</v>
      </c>
      <c r="J305" s="37">
        <v>400</v>
      </c>
      <c r="K305" s="37">
        <v>400</v>
      </c>
      <c r="L305" s="37"/>
      <c r="M305" s="37"/>
      <c r="N305" s="64" t="s">
        <v>1574</v>
      </c>
      <c r="O305" s="37" t="s">
        <v>218</v>
      </c>
      <c r="P305" s="156">
        <v>3218</v>
      </c>
      <c r="Q305" s="37" t="s">
        <v>53</v>
      </c>
      <c r="R305" s="37" t="s">
        <v>52</v>
      </c>
      <c r="S305" s="37" t="s">
        <v>53</v>
      </c>
      <c r="T305" s="37" t="s">
        <v>1463</v>
      </c>
      <c r="U305" s="37" t="s">
        <v>503</v>
      </c>
      <c r="V305" s="37" t="s">
        <v>1575</v>
      </c>
      <c r="W305" s="81">
        <v>13408765275</v>
      </c>
      <c r="X305" s="37" t="s">
        <v>52</v>
      </c>
      <c r="Y305" s="108">
        <v>45717</v>
      </c>
      <c r="Z305" s="109">
        <v>45992</v>
      </c>
      <c r="AA305" s="37"/>
      <c r="AB305" s="102"/>
      <c r="AC305" s="43" t="s">
        <v>58</v>
      </c>
      <c r="AD305" s="110" t="s">
        <v>1466</v>
      </c>
      <c r="AE305" s="111" t="s">
        <v>59</v>
      </c>
      <c r="AF305" s="44"/>
      <c r="AG305" s="37"/>
      <c r="AH305" s="37">
        <f t="shared" si="22"/>
        <v>250</v>
      </c>
      <c r="AI305" s="37">
        <v>250</v>
      </c>
      <c r="AJ305" s="37"/>
      <c r="AK305" s="37"/>
      <c r="AL305" s="154"/>
      <c r="AM305" s="37">
        <f t="shared" si="21"/>
        <v>250</v>
      </c>
      <c r="AN305" s="37">
        <v>250</v>
      </c>
      <c r="AO305" s="37"/>
      <c r="AP305" s="136"/>
      <c r="AQ305" s="134">
        <f t="shared" si="20"/>
        <v>0</v>
      </c>
    </row>
    <row r="306" s="8" customFormat="1" ht="105" hidden="1" customHeight="1" spans="1:43">
      <c r="A306" s="37">
        <v>299</v>
      </c>
      <c r="B306" s="37" t="s">
        <v>42</v>
      </c>
      <c r="C306" s="37" t="s">
        <v>67</v>
      </c>
      <c r="D306" s="37" t="s">
        <v>68</v>
      </c>
      <c r="E306" s="37" t="s">
        <v>1576</v>
      </c>
      <c r="F306" s="37" t="s">
        <v>498</v>
      </c>
      <c r="G306" s="37" t="s">
        <v>1577</v>
      </c>
      <c r="H306" s="37" t="s">
        <v>48</v>
      </c>
      <c r="I306" s="60" t="s">
        <v>1578</v>
      </c>
      <c r="J306" s="37">
        <v>317</v>
      </c>
      <c r="K306" s="37">
        <v>317</v>
      </c>
      <c r="L306" s="37"/>
      <c r="M306" s="37"/>
      <c r="N306" s="64" t="s">
        <v>1579</v>
      </c>
      <c r="O306" s="37" t="s">
        <v>1580</v>
      </c>
      <c r="P306" s="156">
        <v>1695</v>
      </c>
      <c r="Q306" s="37" t="s">
        <v>53</v>
      </c>
      <c r="R306" s="37" t="s">
        <v>52</v>
      </c>
      <c r="S306" s="37" t="s">
        <v>52</v>
      </c>
      <c r="T306" s="37" t="s">
        <v>1463</v>
      </c>
      <c r="U306" s="37" t="s">
        <v>503</v>
      </c>
      <c r="V306" s="37" t="s">
        <v>1575</v>
      </c>
      <c r="W306" s="81">
        <v>13408765275</v>
      </c>
      <c r="X306" s="37" t="s">
        <v>52</v>
      </c>
      <c r="Y306" s="108">
        <v>45717</v>
      </c>
      <c r="Z306" s="109">
        <v>45992</v>
      </c>
      <c r="AA306" s="37"/>
      <c r="AB306" s="102"/>
      <c r="AC306" s="43" t="s">
        <v>58</v>
      </c>
      <c r="AD306" s="110" t="s">
        <v>1466</v>
      </c>
      <c r="AE306" s="111" t="s">
        <v>59</v>
      </c>
      <c r="AF306" s="44"/>
      <c r="AG306" s="37"/>
      <c r="AH306" s="37">
        <f t="shared" si="22"/>
        <v>217</v>
      </c>
      <c r="AI306" s="37">
        <v>217</v>
      </c>
      <c r="AJ306" s="37"/>
      <c r="AK306" s="37"/>
      <c r="AL306" s="154"/>
      <c r="AM306" s="37">
        <f t="shared" si="21"/>
        <v>217</v>
      </c>
      <c r="AN306" s="37">
        <v>217</v>
      </c>
      <c r="AO306" s="37"/>
      <c r="AP306" s="136"/>
      <c r="AQ306" s="134">
        <f t="shared" si="20"/>
        <v>0</v>
      </c>
    </row>
    <row r="307" s="8" customFormat="1" ht="81" hidden="1" customHeight="1" spans="1:43">
      <c r="A307" s="37">
        <v>300</v>
      </c>
      <c r="B307" s="37" t="s">
        <v>42</v>
      </c>
      <c r="C307" s="37" t="s">
        <v>67</v>
      </c>
      <c r="D307" s="37" t="s">
        <v>68</v>
      </c>
      <c r="E307" s="37" t="s">
        <v>1581</v>
      </c>
      <c r="F307" s="37" t="s">
        <v>498</v>
      </c>
      <c r="G307" s="37" t="s">
        <v>1582</v>
      </c>
      <c r="H307" s="37" t="s">
        <v>48</v>
      </c>
      <c r="I307" s="60" t="s">
        <v>1583</v>
      </c>
      <c r="J307" s="37">
        <v>58</v>
      </c>
      <c r="K307" s="37">
        <v>58</v>
      </c>
      <c r="L307" s="37"/>
      <c r="M307" s="37"/>
      <c r="N307" s="64" t="s">
        <v>1584</v>
      </c>
      <c r="O307" s="37" t="s">
        <v>218</v>
      </c>
      <c r="P307" s="156">
        <v>493</v>
      </c>
      <c r="Q307" s="37" t="s">
        <v>53</v>
      </c>
      <c r="R307" s="37" t="s">
        <v>52</v>
      </c>
      <c r="S307" s="37" t="s">
        <v>52</v>
      </c>
      <c r="T307" s="37" t="s">
        <v>1463</v>
      </c>
      <c r="U307" s="37" t="s">
        <v>503</v>
      </c>
      <c r="V307" s="37" t="s">
        <v>1575</v>
      </c>
      <c r="W307" s="81">
        <v>13408765275</v>
      </c>
      <c r="X307" s="37" t="s">
        <v>52</v>
      </c>
      <c r="Y307" s="108">
        <v>45717</v>
      </c>
      <c r="Z307" s="109">
        <v>45992</v>
      </c>
      <c r="AA307" s="37"/>
      <c r="AB307" s="102"/>
      <c r="AC307" s="43" t="s">
        <v>58</v>
      </c>
      <c r="AD307" s="110" t="s">
        <v>1466</v>
      </c>
      <c r="AE307" s="111" t="s">
        <v>59</v>
      </c>
      <c r="AF307" s="44"/>
      <c r="AG307" s="37"/>
      <c r="AH307" s="37">
        <f t="shared" si="22"/>
        <v>58</v>
      </c>
      <c r="AI307" s="37">
        <v>58</v>
      </c>
      <c r="AJ307" s="37"/>
      <c r="AK307" s="37"/>
      <c r="AL307" s="154"/>
      <c r="AM307" s="37">
        <f t="shared" si="21"/>
        <v>58</v>
      </c>
      <c r="AN307" s="37">
        <v>58</v>
      </c>
      <c r="AO307" s="37"/>
      <c r="AP307" s="136"/>
      <c r="AQ307" s="134">
        <f t="shared" si="20"/>
        <v>0</v>
      </c>
    </row>
    <row r="308" s="8" customFormat="1" ht="86" hidden="1" customHeight="1" spans="1:43">
      <c r="A308" s="37">
        <v>301</v>
      </c>
      <c r="B308" s="37" t="s">
        <v>42</v>
      </c>
      <c r="C308" s="37" t="s">
        <v>67</v>
      </c>
      <c r="D308" s="37" t="s">
        <v>68</v>
      </c>
      <c r="E308" s="37" t="s">
        <v>1585</v>
      </c>
      <c r="F308" s="37" t="s">
        <v>180</v>
      </c>
      <c r="G308" s="37" t="s">
        <v>1586</v>
      </c>
      <c r="H308" s="37" t="s">
        <v>48</v>
      </c>
      <c r="I308" s="60" t="s">
        <v>1587</v>
      </c>
      <c r="J308" s="37">
        <v>263.8</v>
      </c>
      <c r="K308" s="37">
        <v>263.8</v>
      </c>
      <c r="L308" s="37"/>
      <c r="M308" s="37"/>
      <c r="N308" s="60" t="s">
        <v>1588</v>
      </c>
      <c r="O308" s="37"/>
      <c r="P308" s="156">
        <v>30000</v>
      </c>
      <c r="Q308" s="37" t="s">
        <v>53</v>
      </c>
      <c r="R308" s="37" t="s">
        <v>52</v>
      </c>
      <c r="S308" s="37" t="s">
        <v>53</v>
      </c>
      <c r="T308" s="37" t="s">
        <v>1463</v>
      </c>
      <c r="U308" s="37" t="s">
        <v>185</v>
      </c>
      <c r="V308" s="37" t="s">
        <v>186</v>
      </c>
      <c r="W308" s="81" t="s">
        <v>187</v>
      </c>
      <c r="X308" s="37" t="s">
        <v>52</v>
      </c>
      <c r="Y308" s="108">
        <v>45627</v>
      </c>
      <c r="Z308" s="109">
        <v>45992</v>
      </c>
      <c r="AA308" s="37"/>
      <c r="AB308" s="102"/>
      <c r="AC308" s="43" t="s">
        <v>58</v>
      </c>
      <c r="AD308" s="110" t="s">
        <v>1466</v>
      </c>
      <c r="AE308" s="111" t="s">
        <v>59</v>
      </c>
      <c r="AF308" s="44"/>
      <c r="AG308" s="37"/>
      <c r="AH308" s="37">
        <f t="shared" si="22"/>
        <v>263.8</v>
      </c>
      <c r="AI308" s="37">
        <v>263.8</v>
      </c>
      <c r="AJ308" s="37"/>
      <c r="AK308" s="37"/>
      <c r="AL308" s="154"/>
      <c r="AM308" s="37">
        <f t="shared" si="21"/>
        <v>263.8</v>
      </c>
      <c r="AN308" s="37">
        <v>263.8</v>
      </c>
      <c r="AO308" s="37"/>
      <c r="AP308" s="136"/>
      <c r="AQ308" s="134">
        <f t="shared" si="20"/>
        <v>0</v>
      </c>
    </row>
    <row r="309" s="8" customFormat="1" ht="90" hidden="1" customHeight="1" spans="1:43">
      <c r="A309" s="37">
        <v>302</v>
      </c>
      <c r="B309" s="37" t="s">
        <v>42</v>
      </c>
      <c r="C309" s="37" t="s">
        <v>67</v>
      </c>
      <c r="D309" s="37" t="s">
        <v>68</v>
      </c>
      <c r="E309" s="37" t="s">
        <v>1589</v>
      </c>
      <c r="F309" s="37" t="s">
        <v>136</v>
      </c>
      <c r="G309" s="37" t="s">
        <v>1590</v>
      </c>
      <c r="H309" s="37" t="s">
        <v>48</v>
      </c>
      <c r="I309" s="60" t="s">
        <v>1591</v>
      </c>
      <c r="J309" s="37">
        <v>130</v>
      </c>
      <c r="K309" s="37">
        <v>130</v>
      </c>
      <c r="L309" s="37"/>
      <c r="M309" s="37"/>
      <c r="N309" s="64" t="s">
        <v>1592</v>
      </c>
      <c r="O309" s="37" t="s">
        <v>218</v>
      </c>
      <c r="P309" s="156">
        <v>200</v>
      </c>
      <c r="Q309" s="37" t="s">
        <v>53</v>
      </c>
      <c r="R309" s="37" t="s">
        <v>52</v>
      </c>
      <c r="S309" s="37" t="s">
        <v>52</v>
      </c>
      <c r="T309" s="37" t="s">
        <v>1463</v>
      </c>
      <c r="U309" s="37" t="s">
        <v>1001</v>
      </c>
      <c r="V309" s="37" t="s">
        <v>1002</v>
      </c>
      <c r="W309" s="81">
        <v>15924765188</v>
      </c>
      <c r="X309" s="37" t="s">
        <v>52</v>
      </c>
      <c r="Y309" s="108">
        <v>45597</v>
      </c>
      <c r="Z309" s="109">
        <v>45992</v>
      </c>
      <c r="AA309" s="37"/>
      <c r="AB309" s="102"/>
      <c r="AC309" s="43" t="s">
        <v>58</v>
      </c>
      <c r="AD309" s="110" t="s">
        <v>1466</v>
      </c>
      <c r="AE309" s="111" t="s">
        <v>59</v>
      </c>
      <c r="AF309" s="44"/>
      <c r="AG309" s="37"/>
      <c r="AH309" s="37">
        <f t="shared" si="22"/>
        <v>130</v>
      </c>
      <c r="AI309" s="37">
        <v>130</v>
      </c>
      <c r="AJ309" s="37"/>
      <c r="AK309" s="37"/>
      <c r="AL309" s="154"/>
      <c r="AM309" s="37">
        <f t="shared" si="21"/>
        <v>130</v>
      </c>
      <c r="AN309" s="37">
        <v>130</v>
      </c>
      <c r="AO309" s="37"/>
      <c r="AP309" s="136"/>
      <c r="AQ309" s="134">
        <f t="shared" si="20"/>
        <v>0</v>
      </c>
    </row>
    <row r="310" s="8" customFormat="1" ht="134" hidden="1" customHeight="1" spans="1:43">
      <c r="A310" s="37">
        <v>303</v>
      </c>
      <c r="B310" s="37" t="s">
        <v>42</v>
      </c>
      <c r="C310" s="37" t="s">
        <v>67</v>
      </c>
      <c r="D310" s="37" t="s">
        <v>134</v>
      </c>
      <c r="E310" s="37" t="s">
        <v>1593</v>
      </c>
      <c r="F310" s="37" t="s">
        <v>125</v>
      </c>
      <c r="G310" s="37" t="s">
        <v>1235</v>
      </c>
      <c r="H310" s="37" t="s">
        <v>48</v>
      </c>
      <c r="I310" s="60" t="s">
        <v>1594</v>
      </c>
      <c r="J310" s="37">
        <v>160</v>
      </c>
      <c r="K310" s="37">
        <v>160</v>
      </c>
      <c r="L310" s="37"/>
      <c r="M310" s="37"/>
      <c r="N310" s="68" t="s">
        <v>1595</v>
      </c>
      <c r="O310" s="37" t="s">
        <v>129</v>
      </c>
      <c r="P310" s="156">
        <v>140</v>
      </c>
      <c r="Q310" s="37" t="s">
        <v>53</v>
      </c>
      <c r="R310" s="37" t="s">
        <v>52</v>
      </c>
      <c r="S310" s="37" t="s">
        <v>53</v>
      </c>
      <c r="T310" s="37" t="s">
        <v>1463</v>
      </c>
      <c r="U310" s="37" t="s">
        <v>310</v>
      </c>
      <c r="V310" s="37" t="s">
        <v>1596</v>
      </c>
      <c r="W310" s="81">
        <v>15887902129</v>
      </c>
      <c r="X310" s="37" t="s">
        <v>52</v>
      </c>
      <c r="Y310" s="108">
        <v>45717</v>
      </c>
      <c r="Z310" s="109">
        <v>45992</v>
      </c>
      <c r="AA310" s="37"/>
      <c r="AB310" s="102"/>
      <c r="AC310" s="43" t="s">
        <v>58</v>
      </c>
      <c r="AD310" s="110" t="s">
        <v>1466</v>
      </c>
      <c r="AE310" s="111" t="s">
        <v>59</v>
      </c>
      <c r="AF310" s="44"/>
      <c r="AG310" s="37"/>
      <c r="AH310" s="37">
        <f t="shared" si="22"/>
        <v>160</v>
      </c>
      <c r="AI310" s="37">
        <v>160</v>
      </c>
      <c r="AJ310" s="37"/>
      <c r="AK310" s="37"/>
      <c r="AL310" s="154"/>
      <c r="AM310" s="37">
        <f t="shared" si="21"/>
        <v>160</v>
      </c>
      <c r="AN310" s="37">
        <v>160</v>
      </c>
      <c r="AO310" s="37"/>
      <c r="AP310" s="136"/>
      <c r="AQ310" s="134">
        <f t="shared" si="20"/>
        <v>0</v>
      </c>
    </row>
    <row r="311" s="8" customFormat="1" ht="100" hidden="1" customHeight="1" spans="1:43">
      <c r="A311" s="37">
        <v>304</v>
      </c>
      <c r="B311" s="37" t="s">
        <v>42</v>
      </c>
      <c r="C311" s="37" t="s">
        <v>84</v>
      </c>
      <c r="D311" s="37" t="s">
        <v>156</v>
      </c>
      <c r="E311" s="37" t="s">
        <v>1597</v>
      </c>
      <c r="F311" s="37" t="s">
        <v>294</v>
      </c>
      <c r="G311" s="37" t="s">
        <v>1312</v>
      </c>
      <c r="H311" s="37" t="s">
        <v>48</v>
      </c>
      <c r="I311" s="60" t="s">
        <v>1598</v>
      </c>
      <c r="J311" s="37">
        <v>500</v>
      </c>
      <c r="K311" s="37">
        <v>500</v>
      </c>
      <c r="L311" s="37"/>
      <c r="M311" s="37"/>
      <c r="N311" s="62" t="s">
        <v>1599</v>
      </c>
      <c r="O311" s="37" t="s">
        <v>1600</v>
      </c>
      <c r="P311" s="156">
        <v>15828</v>
      </c>
      <c r="Q311" s="37" t="s">
        <v>53</v>
      </c>
      <c r="R311" s="37" t="s">
        <v>52</v>
      </c>
      <c r="S311" s="37" t="s">
        <v>53</v>
      </c>
      <c r="T311" s="37" t="s">
        <v>1463</v>
      </c>
      <c r="U311" s="37" t="s">
        <v>299</v>
      </c>
      <c r="V311" s="37" t="s">
        <v>300</v>
      </c>
      <c r="W311" s="81">
        <v>15287849999</v>
      </c>
      <c r="X311" s="37" t="s">
        <v>52</v>
      </c>
      <c r="Y311" s="108">
        <v>45658</v>
      </c>
      <c r="Z311" s="109">
        <v>46022</v>
      </c>
      <c r="AA311" s="37"/>
      <c r="AB311" s="102"/>
      <c r="AC311" s="43" t="s">
        <v>58</v>
      </c>
      <c r="AD311" s="110" t="s">
        <v>1466</v>
      </c>
      <c r="AE311" s="111" t="s">
        <v>59</v>
      </c>
      <c r="AF311" s="44"/>
      <c r="AG311" s="37"/>
      <c r="AH311" s="37">
        <f t="shared" si="22"/>
        <v>300</v>
      </c>
      <c r="AI311" s="37">
        <v>300</v>
      </c>
      <c r="AJ311" s="37"/>
      <c r="AK311" s="37"/>
      <c r="AL311" s="154"/>
      <c r="AM311" s="37">
        <f t="shared" si="21"/>
        <v>300</v>
      </c>
      <c r="AN311" s="37">
        <v>300</v>
      </c>
      <c r="AO311" s="37"/>
      <c r="AP311" s="136"/>
      <c r="AQ311" s="134">
        <f t="shared" si="20"/>
        <v>0</v>
      </c>
    </row>
    <row r="312" s="8" customFormat="1" ht="115" hidden="1" customHeight="1" spans="1:43">
      <c r="A312" s="37">
        <v>305</v>
      </c>
      <c r="B312" s="37" t="s">
        <v>42</v>
      </c>
      <c r="C312" s="37" t="s">
        <v>67</v>
      </c>
      <c r="D312" s="37" t="s">
        <v>68</v>
      </c>
      <c r="E312" s="37" t="s">
        <v>1601</v>
      </c>
      <c r="F312" s="37" t="s">
        <v>294</v>
      </c>
      <c r="G312" s="37" t="s">
        <v>1602</v>
      </c>
      <c r="H312" s="37" t="s">
        <v>48</v>
      </c>
      <c r="I312" s="62" t="s">
        <v>1603</v>
      </c>
      <c r="J312" s="37">
        <v>210.3</v>
      </c>
      <c r="K312" s="37">
        <v>210.3</v>
      </c>
      <c r="L312" s="37"/>
      <c r="M312" s="37"/>
      <c r="N312" s="60" t="s">
        <v>1604</v>
      </c>
      <c r="O312" s="37" t="s">
        <v>668</v>
      </c>
      <c r="P312" s="156">
        <v>1260</v>
      </c>
      <c r="Q312" s="37" t="s">
        <v>53</v>
      </c>
      <c r="R312" s="37" t="s">
        <v>52</v>
      </c>
      <c r="S312" s="37" t="s">
        <v>53</v>
      </c>
      <c r="T312" s="37" t="s">
        <v>1463</v>
      </c>
      <c r="U312" s="37" t="s">
        <v>299</v>
      </c>
      <c r="V312" s="37" t="s">
        <v>300</v>
      </c>
      <c r="W312" s="81">
        <v>15287849999</v>
      </c>
      <c r="X312" s="37" t="s">
        <v>52</v>
      </c>
      <c r="Y312" s="108">
        <v>45658</v>
      </c>
      <c r="Z312" s="109">
        <v>45992</v>
      </c>
      <c r="AA312" s="37"/>
      <c r="AB312" s="102"/>
      <c r="AC312" s="43" t="s">
        <v>58</v>
      </c>
      <c r="AD312" s="110" t="s">
        <v>1466</v>
      </c>
      <c r="AE312" s="111" t="s">
        <v>59</v>
      </c>
      <c r="AF312" s="44"/>
      <c r="AG312" s="37"/>
      <c r="AH312" s="37">
        <f t="shared" si="22"/>
        <v>210.3</v>
      </c>
      <c r="AI312" s="37">
        <v>210.3</v>
      </c>
      <c r="AJ312" s="37"/>
      <c r="AK312" s="37"/>
      <c r="AL312" s="154"/>
      <c r="AM312" s="37">
        <f t="shared" si="21"/>
        <v>210.3</v>
      </c>
      <c r="AN312" s="37">
        <v>210.3</v>
      </c>
      <c r="AO312" s="37"/>
      <c r="AP312" s="136"/>
      <c r="AQ312" s="134">
        <f t="shared" si="20"/>
        <v>0</v>
      </c>
    </row>
    <row r="313" s="8" customFormat="1" ht="120" hidden="1" customHeight="1" spans="1:43">
      <c r="A313" s="37">
        <v>306</v>
      </c>
      <c r="B313" s="37" t="s">
        <v>42</v>
      </c>
      <c r="C313" s="37" t="s">
        <v>67</v>
      </c>
      <c r="D313" s="37" t="s">
        <v>68</v>
      </c>
      <c r="E313" s="37" t="s">
        <v>1605</v>
      </c>
      <c r="F313" s="37" t="s">
        <v>198</v>
      </c>
      <c r="G313" s="37" t="s">
        <v>206</v>
      </c>
      <c r="H313" s="37" t="s">
        <v>48</v>
      </c>
      <c r="I313" s="60" t="s">
        <v>1606</v>
      </c>
      <c r="J313" s="37">
        <v>380</v>
      </c>
      <c r="K313" s="37">
        <v>380</v>
      </c>
      <c r="L313" s="37"/>
      <c r="M313" s="37"/>
      <c r="N313" s="60" t="s">
        <v>1607</v>
      </c>
      <c r="O313" s="37" t="s">
        <v>1608</v>
      </c>
      <c r="P313" s="156">
        <v>500</v>
      </c>
      <c r="Q313" s="37" t="s">
        <v>53</v>
      </c>
      <c r="R313" s="37" t="s">
        <v>52</v>
      </c>
      <c r="S313" s="37" t="s">
        <v>53</v>
      </c>
      <c r="T313" s="37" t="s">
        <v>1463</v>
      </c>
      <c r="U313" s="37" t="s">
        <v>202</v>
      </c>
      <c r="V313" s="37" t="s">
        <v>203</v>
      </c>
      <c r="W313" s="81" t="s">
        <v>204</v>
      </c>
      <c r="X313" s="37" t="s">
        <v>52</v>
      </c>
      <c r="Y313" s="108">
        <v>45658</v>
      </c>
      <c r="Z313" s="109">
        <v>45992</v>
      </c>
      <c r="AA313" s="37"/>
      <c r="AB313" s="102"/>
      <c r="AC313" s="43" t="s">
        <v>58</v>
      </c>
      <c r="AD313" s="110" t="s">
        <v>1466</v>
      </c>
      <c r="AE313" s="111" t="s">
        <v>59</v>
      </c>
      <c r="AF313" s="44"/>
      <c r="AG313" s="37"/>
      <c r="AH313" s="37">
        <f t="shared" si="22"/>
        <v>280</v>
      </c>
      <c r="AI313" s="37">
        <v>280</v>
      </c>
      <c r="AJ313" s="37"/>
      <c r="AK313" s="37"/>
      <c r="AL313" s="154"/>
      <c r="AM313" s="37">
        <f t="shared" si="21"/>
        <v>280</v>
      </c>
      <c r="AN313" s="37">
        <v>280</v>
      </c>
      <c r="AO313" s="37"/>
      <c r="AP313" s="136"/>
      <c r="AQ313" s="134">
        <f t="shared" si="20"/>
        <v>0</v>
      </c>
    </row>
    <row r="314" s="8" customFormat="1" ht="124" hidden="1" customHeight="1" spans="1:43">
      <c r="A314" s="37">
        <v>307</v>
      </c>
      <c r="B314" s="37" t="s">
        <v>42</v>
      </c>
      <c r="C314" s="37" t="s">
        <v>67</v>
      </c>
      <c r="D314" s="37" t="s">
        <v>68</v>
      </c>
      <c r="E314" s="37" t="s">
        <v>1609</v>
      </c>
      <c r="F314" s="37" t="s">
        <v>198</v>
      </c>
      <c r="G314" s="37" t="s">
        <v>390</v>
      </c>
      <c r="H314" s="37" t="s">
        <v>48</v>
      </c>
      <c r="I314" s="60" t="s">
        <v>1610</v>
      </c>
      <c r="J314" s="37">
        <v>370</v>
      </c>
      <c r="K314" s="37">
        <v>370</v>
      </c>
      <c r="L314" s="37"/>
      <c r="M314" s="37"/>
      <c r="N314" s="60" t="s">
        <v>1611</v>
      </c>
      <c r="O314" s="37" t="s">
        <v>1608</v>
      </c>
      <c r="P314" s="156">
        <v>800</v>
      </c>
      <c r="Q314" s="37" t="s">
        <v>53</v>
      </c>
      <c r="R314" s="37" t="s">
        <v>52</v>
      </c>
      <c r="S314" s="37" t="s">
        <v>53</v>
      </c>
      <c r="T314" s="37" t="s">
        <v>1463</v>
      </c>
      <c r="U314" s="37" t="s">
        <v>202</v>
      </c>
      <c r="V314" s="37" t="s">
        <v>203</v>
      </c>
      <c r="W314" s="81" t="s">
        <v>204</v>
      </c>
      <c r="X314" s="37" t="s">
        <v>52</v>
      </c>
      <c r="Y314" s="108">
        <v>45658</v>
      </c>
      <c r="Z314" s="109">
        <v>45992</v>
      </c>
      <c r="AA314" s="37"/>
      <c r="AB314" s="102"/>
      <c r="AC314" s="43" t="s">
        <v>58</v>
      </c>
      <c r="AD314" s="110" t="s">
        <v>1466</v>
      </c>
      <c r="AE314" s="111" t="s">
        <v>59</v>
      </c>
      <c r="AF314" s="44"/>
      <c r="AG314" s="37"/>
      <c r="AH314" s="37">
        <f t="shared" si="22"/>
        <v>270</v>
      </c>
      <c r="AI314" s="37">
        <v>270</v>
      </c>
      <c r="AJ314" s="37"/>
      <c r="AK314" s="37"/>
      <c r="AL314" s="154"/>
      <c r="AM314" s="37">
        <f t="shared" si="21"/>
        <v>270</v>
      </c>
      <c r="AN314" s="37">
        <v>270</v>
      </c>
      <c r="AO314" s="37"/>
      <c r="AP314" s="136"/>
      <c r="AQ314" s="134">
        <f t="shared" si="20"/>
        <v>0</v>
      </c>
    </row>
    <row r="315" s="8" customFormat="1" ht="133" hidden="1" customHeight="1" spans="1:43">
      <c r="A315" s="37">
        <v>308</v>
      </c>
      <c r="B315" s="37" t="s">
        <v>42</v>
      </c>
      <c r="C315" s="37" t="s">
        <v>67</v>
      </c>
      <c r="D315" s="37" t="s">
        <v>68</v>
      </c>
      <c r="E315" s="37" t="s">
        <v>1612</v>
      </c>
      <c r="F315" s="37" t="s">
        <v>214</v>
      </c>
      <c r="G315" s="37" t="s">
        <v>1613</v>
      </c>
      <c r="H315" s="37" t="s">
        <v>48</v>
      </c>
      <c r="I315" s="62" t="s">
        <v>1614</v>
      </c>
      <c r="J315" s="37">
        <v>413.33</v>
      </c>
      <c r="K315" s="37">
        <v>413.33</v>
      </c>
      <c r="L315" s="37"/>
      <c r="M315" s="37"/>
      <c r="N315" s="60" t="s">
        <v>1615</v>
      </c>
      <c r="O315" s="37"/>
      <c r="P315" s="156">
        <v>3027</v>
      </c>
      <c r="Q315" s="37" t="s">
        <v>53</v>
      </c>
      <c r="R315" s="37" t="s">
        <v>52</v>
      </c>
      <c r="S315" s="37" t="s">
        <v>53</v>
      </c>
      <c r="T315" s="37" t="s">
        <v>1463</v>
      </c>
      <c r="U315" s="37" t="s">
        <v>219</v>
      </c>
      <c r="V315" s="37" t="s">
        <v>220</v>
      </c>
      <c r="W315" s="81" t="s">
        <v>1616</v>
      </c>
      <c r="X315" s="37" t="s">
        <v>52</v>
      </c>
      <c r="Y315" s="108">
        <v>45717</v>
      </c>
      <c r="Z315" s="109">
        <v>45992</v>
      </c>
      <c r="AA315" s="37"/>
      <c r="AB315" s="102"/>
      <c r="AC315" s="43" t="s">
        <v>58</v>
      </c>
      <c r="AD315" s="110" t="s">
        <v>1466</v>
      </c>
      <c r="AE315" s="111" t="s">
        <v>59</v>
      </c>
      <c r="AF315" s="44"/>
      <c r="AG315" s="37"/>
      <c r="AH315" s="37">
        <f t="shared" si="22"/>
        <v>263.33</v>
      </c>
      <c r="AI315" s="37">
        <v>263.33</v>
      </c>
      <c r="AJ315" s="37"/>
      <c r="AK315" s="37"/>
      <c r="AL315" s="154"/>
      <c r="AM315" s="37">
        <f t="shared" si="21"/>
        <v>263.33</v>
      </c>
      <c r="AN315" s="37">
        <v>263.33</v>
      </c>
      <c r="AO315" s="37"/>
      <c r="AP315" s="136"/>
      <c r="AQ315" s="134">
        <f t="shared" si="20"/>
        <v>0</v>
      </c>
    </row>
    <row r="316" s="8" customFormat="1" ht="93" hidden="1" customHeight="1" spans="1:43">
      <c r="A316" s="37">
        <v>309</v>
      </c>
      <c r="B316" s="37" t="s">
        <v>42</v>
      </c>
      <c r="C316" s="37" t="s">
        <v>67</v>
      </c>
      <c r="D316" s="37" t="s">
        <v>68</v>
      </c>
      <c r="E316" s="37" t="s">
        <v>1617</v>
      </c>
      <c r="F316" s="37" t="s">
        <v>214</v>
      </c>
      <c r="G316" s="37" t="s">
        <v>424</v>
      </c>
      <c r="H316" s="37" t="s">
        <v>48</v>
      </c>
      <c r="I316" s="60" t="s">
        <v>1618</v>
      </c>
      <c r="J316" s="37">
        <v>202.5</v>
      </c>
      <c r="K316" s="37">
        <v>202.5</v>
      </c>
      <c r="L316" s="37"/>
      <c r="M316" s="37"/>
      <c r="N316" s="64" t="s">
        <v>1619</v>
      </c>
      <c r="O316" s="37"/>
      <c r="P316" s="156">
        <v>2500</v>
      </c>
      <c r="Q316" s="37" t="s">
        <v>53</v>
      </c>
      <c r="R316" s="37" t="s">
        <v>52</v>
      </c>
      <c r="S316" s="37" t="s">
        <v>53</v>
      </c>
      <c r="T316" s="37" t="s">
        <v>1463</v>
      </c>
      <c r="U316" s="37" t="s">
        <v>219</v>
      </c>
      <c r="V316" s="37" t="s">
        <v>220</v>
      </c>
      <c r="W316" s="81" t="s">
        <v>1616</v>
      </c>
      <c r="X316" s="37" t="s">
        <v>52</v>
      </c>
      <c r="Y316" s="108">
        <v>45717</v>
      </c>
      <c r="Z316" s="109">
        <v>45992</v>
      </c>
      <c r="AA316" s="37"/>
      <c r="AB316" s="102"/>
      <c r="AC316" s="43" t="s">
        <v>58</v>
      </c>
      <c r="AD316" s="110" t="s">
        <v>1466</v>
      </c>
      <c r="AE316" s="111" t="s">
        <v>59</v>
      </c>
      <c r="AF316" s="44"/>
      <c r="AG316" s="37"/>
      <c r="AH316" s="37">
        <f t="shared" si="22"/>
        <v>202.5</v>
      </c>
      <c r="AI316" s="37">
        <v>202.5</v>
      </c>
      <c r="AJ316" s="37"/>
      <c r="AK316" s="37"/>
      <c r="AL316" s="154"/>
      <c r="AM316" s="37">
        <f t="shared" si="21"/>
        <v>202.5</v>
      </c>
      <c r="AN316" s="37">
        <v>202.5</v>
      </c>
      <c r="AO316" s="37"/>
      <c r="AP316" s="136"/>
      <c r="AQ316" s="134">
        <f t="shared" si="20"/>
        <v>0</v>
      </c>
    </row>
    <row r="317" s="8" customFormat="1" ht="79" hidden="1" customHeight="1" spans="1:43">
      <c r="A317" s="37">
        <v>310</v>
      </c>
      <c r="B317" s="37" t="s">
        <v>42</v>
      </c>
      <c r="C317" s="37" t="s">
        <v>67</v>
      </c>
      <c r="D317" s="37" t="s">
        <v>68</v>
      </c>
      <c r="E317" s="37" t="s">
        <v>1620</v>
      </c>
      <c r="F317" s="37" t="s">
        <v>214</v>
      </c>
      <c r="G317" s="37" t="s">
        <v>1621</v>
      </c>
      <c r="H317" s="37" t="s">
        <v>48</v>
      </c>
      <c r="I317" s="60" t="s">
        <v>1622</v>
      </c>
      <c r="J317" s="37">
        <v>500</v>
      </c>
      <c r="K317" s="37">
        <v>500</v>
      </c>
      <c r="L317" s="37"/>
      <c r="M317" s="37"/>
      <c r="N317" s="64" t="s">
        <v>1623</v>
      </c>
      <c r="O317" s="37"/>
      <c r="P317" s="156">
        <v>2200</v>
      </c>
      <c r="Q317" s="37" t="s">
        <v>53</v>
      </c>
      <c r="R317" s="37" t="s">
        <v>52</v>
      </c>
      <c r="S317" s="37" t="s">
        <v>53</v>
      </c>
      <c r="T317" s="37" t="s">
        <v>1463</v>
      </c>
      <c r="U317" s="37" t="s">
        <v>219</v>
      </c>
      <c r="V317" s="37" t="s">
        <v>220</v>
      </c>
      <c r="W317" s="81" t="s">
        <v>1616</v>
      </c>
      <c r="X317" s="37" t="s">
        <v>52</v>
      </c>
      <c r="Y317" s="108">
        <v>45717</v>
      </c>
      <c r="Z317" s="109">
        <v>45992</v>
      </c>
      <c r="AA317" s="37"/>
      <c r="AB317" s="102"/>
      <c r="AC317" s="43" t="s">
        <v>58</v>
      </c>
      <c r="AD317" s="110" t="s">
        <v>1466</v>
      </c>
      <c r="AE317" s="111" t="s">
        <v>59</v>
      </c>
      <c r="AF317" s="44"/>
      <c r="AG317" s="37"/>
      <c r="AH317" s="37">
        <f t="shared" si="22"/>
        <v>200</v>
      </c>
      <c r="AI317" s="37">
        <v>200</v>
      </c>
      <c r="AJ317" s="37"/>
      <c r="AK317" s="37"/>
      <c r="AL317" s="154"/>
      <c r="AM317" s="37">
        <f t="shared" si="21"/>
        <v>200</v>
      </c>
      <c r="AN317" s="37">
        <v>200</v>
      </c>
      <c r="AO317" s="37"/>
      <c r="AP317" s="136"/>
      <c r="AQ317" s="134">
        <f t="shared" si="20"/>
        <v>0</v>
      </c>
    </row>
    <row r="318" s="8" customFormat="1" ht="140" hidden="1" customHeight="1" spans="1:43">
      <c r="A318" s="37">
        <v>311</v>
      </c>
      <c r="B318" s="37" t="s">
        <v>42</v>
      </c>
      <c r="C318" s="37" t="s">
        <v>84</v>
      </c>
      <c r="D318" s="37" t="s">
        <v>149</v>
      </c>
      <c r="E318" s="37" t="s">
        <v>1624</v>
      </c>
      <c r="F318" s="37" t="s">
        <v>595</v>
      </c>
      <c r="G318" s="37" t="s">
        <v>1625</v>
      </c>
      <c r="H318" s="37" t="s">
        <v>817</v>
      </c>
      <c r="I318" s="62" t="s">
        <v>1626</v>
      </c>
      <c r="J318" s="37">
        <v>38</v>
      </c>
      <c r="K318" s="37">
        <v>38</v>
      </c>
      <c r="L318" s="37"/>
      <c r="M318" s="37"/>
      <c r="N318" s="60" t="s">
        <v>1627</v>
      </c>
      <c r="O318" s="37" t="s">
        <v>1628</v>
      </c>
      <c r="P318" s="156">
        <v>152</v>
      </c>
      <c r="Q318" s="37" t="s">
        <v>53</v>
      </c>
      <c r="R318" s="37" t="s">
        <v>52</v>
      </c>
      <c r="S318" s="37" t="s">
        <v>52</v>
      </c>
      <c r="T318" s="37" t="s">
        <v>1463</v>
      </c>
      <c r="U318" s="37" t="s">
        <v>600</v>
      </c>
      <c r="V318" s="37" t="s">
        <v>601</v>
      </c>
      <c r="W318" s="81">
        <v>15887412941</v>
      </c>
      <c r="X318" s="37" t="s">
        <v>52</v>
      </c>
      <c r="Y318" s="108">
        <v>45658</v>
      </c>
      <c r="Z318" s="109">
        <v>45992</v>
      </c>
      <c r="AA318" s="45" t="s">
        <v>1629</v>
      </c>
      <c r="AB318" s="102"/>
      <c r="AC318" s="43" t="s">
        <v>193</v>
      </c>
      <c r="AD318" s="110" t="s">
        <v>1466</v>
      </c>
      <c r="AE318" s="111" t="s">
        <v>59</v>
      </c>
      <c r="AF318" s="44"/>
      <c r="AG318" s="37"/>
      <c r="AH318" s="37">
        <f t="shared" si="22"/>
        <v>71.23</v>
      </c>
      <c r="AI318" s="37">
        <v>71.23</v>
      </c>
      <c r="AJ318" s="37"/>
      <c r="AK318" s="37"/>
      <c r="AL318" s="154"/>
      <c r="AM318" s="37">
        <v>71.23</v>
      </c>
      <c r="AN318" s="37"/>
      <c r="AO318" s="37">
        <v>71.23</v>
      </c>
      <c r="AP318" s="136"/>
      <c r="AQ318" s="134">
        <f t="shared" si="20"/>
        <v>0</v>
      </c>
    </row>
    <row r="319" s="8" customFormat="1" ht="163" hidden="1" customHeight="1" spans="1:43">
      <c r="A319" s="37">
        <v>312</v>
      </c>
      <c r="B319" s="37" t="s">
        <v>42</v>
      </c>
      <c r="C319" s="37" t="s">
        <v>84</v>
      </c>
      <c r="D319" s="37" t="s">
        <v>149</v>
      </c>
      <c r="E319" s="37" t="s">
        <v>1630</v>
      </c>
      <c r="F319" s="37" t="s">
        <v>595</v>
      </c>
      <c r="G319" s="37" t="s">
        <v>1497</v>
      </c>
      <c r="H319" s="37" t="s">
        <v>817</v>
      </c>
      <c r="I319" s="62" t="s">
        <v>1631</v>
      </c>
      <c r="J319" s="37">
        <v>223</v>
      </c>
      <c r="K319" s="37">
        <v>223</v>
      </c>
      <c r="L319" s="37"/>
      <c r="M319" s="37"/>
      <c r="N319" s="60" t="s">
        <v>1632</v>
      </c>
      <c r="O319" s="37" t="s">
        <v>1628</v>
      </c>
      <c r="P319" s="156">
        <v>312</v>
      </c>
      <c r="Q319" s="37" t="s">
        <v>53</v>
      </c>
      <c r="R319" s="37" t="s">
        <v>52</v>
      </c>
      <c r="S319" s="37" t="s">
        <v>52</v>
      </c>
      <c r="T319" s="37" t="s">
        <v>1463</v>
      </c>
      <c r="U319" s="37" t="s">
        <v>600</v>
      </c>
      <c r="V319" s="37" t="s">
        <v>601</v>
      </c>
      <c r="W319" s="81">
        <v>15887412941</v>
      </c>
      <c r="X319" s="37" t="s">
        <v>52</v>
      </c>
      <c r="Y319" s="108">
        <v>45658</v>
      </c>
      <c r="Z319" s="109">
        <v>45992</v>
      </c>
      <c r="AA319" s="37"/>
      <c r="AB319" s="102" t="s">
        <v>66</v>
      </c>
      <c r="AC319" s="43" t="s">
        <v>58</v>
      </c>
      <c r="AD319" s="110" t="s">
        <v>1466</v>
      </c>
      <c r="AE319" s="111" t="s">
        <v>59</v>
      </c>
      <c r="AF319" s="44"/>
      <c r="AG319" s="37">
        <v>223</v>
      </c>
      <c r="AH319" s="37">
        <f t="shared" si="22"/>
        <v>290.7</v>
      </c>
      <c r="AI319" s="37">
        <v>290.7</v>
      </c>
      <c r="AJ319" s="37"/>
      <c r="AK319" s="37"/>
      <c r="AL319" s="154"/>
      <c r="AM319" s="37">
        <f t="shared" si="21"/>
        <v>223</v>
      </c>
      <c r="AN319" s="37"/>
      <c r="AO319" s="37">
        <v>223</v>
      </c>
      <c r="AP319" s="136"/>
      <c r="AQ319" s="134">
        <f t="shared" si="20"/>
        <v>-67.7</v>
      </c>
    </row>
    <row r="320" s="6" customFormat="1" ht="202" hidden="1" customHeight="1" spans="1:43">
      <c r="A320" s="37">
        <v>313</v>
      </c>
      <c r="B320" s="37" t="s">
        <v>42</v>
      </c>
      <c r="C320" s="37" t="s">
        <v>84</v>
      </c>
      <c r="D320" s="45" t="s">
        <v>149</v>
      </c>
      <c r="E320" s="37" t="s">
        <v>1633</v>
      </c>
      <c r="F320" s="37" t="s">
        <v>595</v>
      </c>
      <c r="G320" s="45" t="s">
        <v>1497</v>
      </c>
      <c r="H320" s="37" t="s">
        <v>817</v>
      </c>
      <c r="I320" s="62" t="s">
        <v>1634</v>
      </c>
      <c r="J320" s="37">
        <v>170</v>
      </c>
      <c r="K320" s="37">
        <v>170</v>
      </c>
      <c r="L320" s="37"/>
      <c r="M320" s="43"/>
      <c r="N320" s="60" t="s">
        <v>1635</v>
      </c>
      <c r="O320" s="37" t="s">
        <v>1628</v>
      </c>
      <c r="P320" s="63">
        <v>251</v>
      </c>
      <c r="Q320" s="37" t="s">
        <v>53</v>
      </c>
      <c r="R320" s="37" t="s">
        <v>52</v>
      </c>
      <c r="S320" s="37" t="s">
        <v>52</v>
      </c>
      <c r="T320" s="37" t="s">
        <v>1463</v>
      </c>
      <c r="U320" s="37" t="s">
        <v>600</v>
      </c>
      <c r="V320" s="37" t="s">
        <v>601</v>
      </c>
      <c r="W320" s="81">
        <v>15887412941</v>
      </c>
      <c r="X320" s="37" t="s">
        <v>52</v>
      </c>
      <c r="Y320" s="108">
        <v>45809</v>
      </c>
      <c r="Z320" s="109">
        <v>45992</v>
      </c>
      <c r="AA320" s="37"/>
      <c r="AB320" s="102"/>
      <c r="AC320" s="43" t="s">
        <v>758</v>
      </c>
      <c r="AD320" s="110" t="s">
        <v>1466</v>
      </c>
      <c r="AE320" s="111" t="s">
        <v>59</v>
      </c>
      <c r="AF320" s="44"/>
      <c r="AG320" s="37"/>
      <c r="AH320" s="37"/>
      <c r="AI320" s="37"/>
      <c r="AJ320" s="37"/>
      <c r="AK320" s="37"/>
      <c r="AL320" s="25"/>
      <c r="AM320" s="37">
        <f t="shared" si="21"/>
        <v>70</v>
      </c>
      <c r="AN320" s="37">
        <v>70</v>
      </c>
      <c r="AO320" s="37"/>
      <c r="AP320" s="136"/>
      <c r="AQ320" s="134">
        <f t="shared" si="20"/>
        <v>70</v>
      </c>
    </row>
    <row r="321" s="6" customFormat="1" ht="113" hidden="1" customHeight="1" spans="1:43">
      <c r="A321" s="37">
        <v>314</v>
      </c>
      <c r="B321" s="37" t="s">
        <v>42</v>
      </c>
      <c r="C321" s="37" t="s">
        <v>84</v>
      </c>
      <c r="D321" s="45" t="s">
        <v>534</v>
      </c>
      <c r="E321" s="37" t="s">
        <v>1636</v>
      </c>
      <c r="F321" s="37" t="s">
        <v>723</v>
      </c>
      <c r="G321" s="45" t="s">
        <v>1637</v>
      </c>
      <c r="H321" s="37" t="s">
        <v>370</v>
      </c>
      <c r="I321" s="60" t="s">
        <v>1638</v>
      </c>
      <c r="J321" s="37">
        <v>92</v>
      </c>
      <c r="K321" s="37">
        <v>92</v>
      </c>
      <c r="L321" s="37"/>
      <c r="M321" s="43"/>
      <c r="N321" s="64" t="s">
        <v>1639</v>
      </c>
      <c r="O321" s="37" t="s">
        <v>1555</v>
      </c>
      <c r="P321" s="63">
        <v>600</v>
      </c>
      <c r="Q321" s="37" t="s">
        <v>53</v>
      </c>
      <c r="R321" s="37" t="s">
        <v>53</v>
      </c>
      <c r="S321" s="37" t="s">
        <v>53</v>
      </c>
      <c r="T321" s="37" t="s">
        <v>1463</v>
      </c>
      <c r="U321" s="37" t="s">
        <v>728</v>
      </c>
      <c r="V321" s="37" t="s">
        <v>1556</v>
      </c>
      <c r="W321" s="81" t="s">
        <v>1640</v>
      </c>
      <c r="X321" s="37" t="s">
        <v>52</v>
      </c>
      <c r="Y321" s="108">
        <v>45839</v>
      </c>
      <c r="Z321" s="109">
        <v>45931</v>
      </c>
      <c r="AA321" s="37"/>
      <c r="AB321" s="102"/>
      <c r="AC321" s="43" t="s">
        <v>758</v>
      </c>
      <c r="AD321" s="110" t="s">
        <v>1466</v>
      </c>
      <c r="AE321" s="111" t="s">
        <v>59</v>
      </c>
      <c r="AF321" s="44"/>
      <c r="AG321" s="37"/>
      <c r="AH321" s="37"/>
      <c r="AI321" s="37"/>
      <c r="AJ321" s="37"/>
      <c r="AK321" s="37"/>
      <c r="AL321" s="25"/>
      <c r="AM321" s="37">
        <f t="shared" si="21"/>
        <v>50</v>
      </c>
      <c r="AN321" s="37">
        <v>50</v>
      </c>
      <c r="AO321" s="37"/>
      <c r="AP321" s="136"/>
      <c r="AQ321" s="134">
        <f t="shared" si="20"/>
        <v>50</v>
      </c>
    </row>
    <row r="322" s="6" customFormat="1" ht="156" hidden="1" customHeight="1" spans="1:43">
      <c r="A322" s="37">
        <v>315</v>
      </c>
      <c r="B322" s="37" t="s">
        <v>42</v>
      </c>
      <c r="C322" s="37" t="s">
        <v>67</v>
      </c>
      <c r="D322" s="45" t="s">
        <v>1101</v>
      </c>
      <c r="E322" s="37" t="s">
        <v>1641</v>
      </c>
      <c r="F322" s="37" t="s">
        <v>723</v>
      </c>
      <c r="G322" s="45" t="s">
        <v>1642</v>
      </c>
      <c r="H322" s="37" t="s">
        <v>48</v>
      </c>
      <c r="I322" s="60" t="s">
        <v>1643</v>
      </c>
      <c r="J322" s="37">
        <v>148.29</v>
      </c>
      <c r="K322" s="37">
        <v>148.29</v>
      </c>
      <c r="L322" s="37"/>
      <c r="M322" s="43"/>
      <c r="N322" s="60" t="s">
        <v>1644</v>
      </c>
      <c r="O322" s="37" t="s">
        <v>1645</v>
      </c>
      <c r="P322" s="63">
        <v>10372</v>
      </c>
      <c r="Q322" s="37" t="s">
        <v>53</v>
      </c>
      <c r="R322" s="37" t="s">
        <v>52</v>
      </c>
      <c r="S322" s="37" t="s">
        <v>53</v>
      </c>
      <c r="T322" s="37" t="s">
        <v>1463</v>
      </c>
      <c r="U322" s="37" t="s">
        <v>728</v>
      </c>
      <c r="V322" s="37" t="s">
        <v>1556</v>
      </c>
      <c r="W322" s="81" t="s">
        <v>1640</v>
      </c>
      <c r="X322" s="37" t="s">
        <v>52</v>
      </c>
      <c r="Y322" s="108">
        <v>45839</v>
      </c>
      <c r="Z322" s="109">
        <v>45931</v>
      </c>
      <c r="AA322" s="37"/>
      <c r="AB322" s="102"/>
      <c r="AC322" s="43" t="s">
        <v>758</v>
      </c>
      <c r="AD322" s="110" t="s">
        <v>1466</v>
      </c>
      <c r="AE322" s="111" t="s">
        <v>59</v>
      </c>
      <c r="AF322" s="44"/>
      <c r="AG322" s="37"/>
      <c r="AH322" s="37"/>
      <c r="AI322" s="37"/>
      <c r="AJ322" s="37"/>
      <c r="AK322" s="37"/>
      <c r="AL322" s="25"/>
      <c r="AM322" s="37">
        <f t="shared" si="21"/>
        <v>70</v>
      </c>
      <c r="AN322" s="37">
        <v>70</v>
      </c>
      <c r="AO322" s="37"/>
      <c r="AP322" s="136"/>
      <c r="AQ322" s="134">
        <f t="shared" si="20"/>
        <v>70</v>
      </c>
    </row>
    <row r="323" s="6" customFormat="1" ht="96" hidden="1" customHeight="1" spans="1:43">
      <c r="A323" s="37">
        <v>316</v>
      </c>
      <c r="B323" s="37" t="s">
        <v>42</v>
      </c>
      <c r="C323" s="37" t="s">
        <v>67</v>
      </c>
      <c r="D323" s="45" t="s">
        <v>68</v>
      </c>
      <c r="E323" s="37" t="s">
        <v>1585</v>
      </c>
      <c r="F323" s="37" t="s">
        <v>180</v>
      </c>
      <c r="G323" s="45" t="s">
        <v>1586</v>
      </c>
      <c r="H323" s="37" t="s">
        <v>48</v>
      </c>
      <c r="I323" s="60" t="s">
        <v>1646</v>
      </c>
      <c r="J323" s="37">
        <v>263.8</v>
      </c>
      <c r="K323" s="37">
        <v>263.8</v>
      </c>
      <c r="L323" s="37"/>
      <c r="M323" s="43"/>
      <c r="N323" s="60" t="s">
        <v>1588</v>
      </c>
      <c r="O323" s="37"/>
      <c r="P323" s="63">
        <v>30000</v>
      </c>
      <c r="Q323" s="37" t="s">
        <v>53</v>
      </c>
      <c r="R323" s="37" t="s">
        <v>52</v>
      </c>
      <c r="S323" s="37" t="s">
        <v>53</v>
      </c>
      <c r="T323" s="37" t="s">
        <v>1463</v>
      </c>
      <c r="U323" s="37" t="s">
        <v>185</v>
      </c>
      <c r="V323" s="37" t="s">
        <v>186</v>
      </c>
      <c r="W323" s="81" t="s">
        <v>187</v>
      </c>
      <c r="X323" s="37" t="s">
        <v>52</v>
      </c>
      <c r="Y323" s="108">
        <v>45627</v>
      </c>
      <c r="Z323" s="109">
        <v>45992</v>
      </c>
      <c r="AA323" s="37"/>
      <c r="AB323" s="102"/>
      <c r="AC323" s="43" t="s">
        <v>758</v>
      </c>
      <c r="AD323" s="110" t="s">
        <v>1466</v>
      </c>
      <c r="AE323" s="111" t="s">
        <v>59</v>
      </c>
      <c r="AF323" s="44"/>
      <c r="AG323" s="37"/>
      <c r="AH323" s="37"/>
      <c r="AI323" s="37"/>
      <c r="AJ323" s="37"/>
      <c r="AK323" s="37"/>
      <c r="AL323" s="25"/>
      <c r="AM323" s="37">
        <f t="shared" si="21"/>
        <v>130</v>
      </c>
      <c r="AN323" s="37">
        <v>130</v>
      </c>
      <c r="AO323" s="37"/>
      <c r="AP323" s="136"/>
      <c r="AQ323" s="134">
        <f t="shared" si="20"/>
        <v>130</v>
      </c>
    </row>
    <row r="324" s="6" customFormat="1" ht="126" hidden="1" customHeight="1" spans="1:43">
      <c r="A324" s="37">
        <v>317</v>
      </c>
      <c r="B324" s="37" t="s">
        <v>42</v>
      </c>
      <c r="C324" s="45" t="s">
        <v>84</v>
      </c>
      <c r="D324" s="45" t="s">
        <v>156</v>
      </c>
      <c r="E324" s="37" t="s">
        <v>413</v>
      </c>
      <c r="F324" s="37" t="s">
        <v>400</v>
      </c>
      <c r="G324" s="45" t="s">
        <v>409</v>
      </c>
      <c r="H324" s="37" t="s">
        <v>48</v>
      </c>
      <c r="I324" s="60" t="s">
        <v>414</v>
      </c>
      <c r="J324" s="37">
        <v>390</v>
      </c>
      <c r="K324" s="37">
        <v>390</v>
      </c>
      <c r="L324" s="37"/>
      <c r="M324" s="43"/>
      <c r="N324" s="60" t="s">
        <v>415</v>
      </c>
      <c r="O324" s="37" t="s">
        <v>416</v>
      </c>
      <c r="P324" s="63">
        <v>2360</v>
      </c>
      <c r="Q324" s="37" t="s">
        <v>53</v>
      </c>
      <c r="R324" s="37" t="s">
        <v>53</v>
      </c>
      <c r="S324" s="37" t="s">
        <v>52</v>
      </c>
      <c r="T324" s="37" t="s">
        <v>1463</v>
      </c>
      <c r="U324" s="37" t="s">
        <v>404</v>
      </c>
      <c r="V324" s="37" t="s">
        <v>405</v>
      </c>
      <c r="W324" s="81" t="s">
        <v>741</v>
      </c>
      <c r="X324" s="37" t="s">
        <v>52</v>
      </c>
      <c r="Y324" s="108">
        <v>45809</v>
      </c>
      <c r="Z324" s="109">
        <v>46021</v>
      </c>
      <c r="AA324" s="37"/>
      <c r="AB324" s="102"/>
      <c r="AC324" s="43" t="s">
        <v>758</v>
      </c>
      <c r="AD324" s="110" t="s">
        <v>1466</v>
      </c>
      <c r="AE324" s="111" t="s">
        <v>59</v>
      </c>
      <c r="AF324" s="44"/>
      <c r="AG324" s="37"/>
      <c r="AH324" s="37"/>
      <c r="AI324" s="37"/>
      <c r="AJ324" s="37"/>
      <c r="AK324" s="37"/>
      <c r="AL324" s="25"/>
      <c r="AM324" s="37">
        <f t="shared" si="21"/>
        <v>140</v>
      </c>
      <c r="AN324" s="37">
        <v>140</v>
      </c>
      <c r="AO324" s="37"/>
      <c r="AP324" s="136"/>
      <c r="AQ324" s="134">
        <f t="shared" si="20"/>
        <v>140</v>
      </c>
    </row>
    <row r="325" s="6" customFormat="1" ht="229" hidden="1" customHeight="1" spans="1:43">
      <c r="A325" s="37">
        <v>318</v>
      </c>
      <c r="B325" s="37" t="s">
        <v>42</v>
      </c>
      <c r="C325" s="37" t="s">
        <v>84</v>
      </c>
      <c r="D325" s="45" t="s">
        <v>156</v>
      </c>
      <c r="E325" s="37" t="s">
        <v>1647</v>
      </c>
      <c r="F325" s="37" t="s">
        <v>223</v>
      </c>
      <c r="G325" s="45" t="s">
        <v>446</v>
      </c>
      <c r="H325" s="37" t="s">
        <v>48</v>
      </c>
      <c r="I325" s="64" t="s">
        <v>1648</v>
      </c>
      <c r="J325" s="37">
        <v>348.25</v>
      </c>
      <c r="K325" s="37">
        <v>348.25</v>
      </c>
      <c r="L325" s="37"/>
      <c r="M325" s="43"/>
      <c r="N325" s="60" t="s">
        <v>1649</v>
      </c>
      <c r="O325" s="37" t="s">
        <v>1462</v>
      </c>
      <c r="P325" s="63">
        <v>2907</v>
      </c>
      <c r="Q325" s="37" t="s">
        <v>53</v>
      </c>
      <c r="R325" s="37" t="s">
        <v>52</v>
      </c>
      <c r="S325" s="37" t="s">
        <v>53</v>
      </c>
      <c r="T325" s="37" t="s">
        <v>1463</v>
      </c>
      <c r="U325" s="37" t="s">
        <v>227</v>
      </c>
      <c r="V325" s="37" t="s">
        <v>1464</v>
      </c>
      <c r="W325" s="239" t="s">
        <v>1465</v>
      </c>
      <c r="X325" s="37" t="s">
        <v>52</v>
      </c>
      <c r="Y325" s="108">
        <v>45778</v>
      </c>
      <c r="Z325" s="109">
        <v>45992</v>
      </c>
      <c r="AA325" s="37"/>
      <c r="AB325" s="102"/>
      <c r="AC325" s="43" t="s">
        <v>758</v>
      </c>
      <c r="AD325" s="110" t="s">
        <v>1466</v>
      </c>
      <c r="AE325" s="111" t="s">
        <v>59</v>
      </c>
      <c r="AF325" s="44"/>
      <c r="AG325" s="37"/>
      <c r="AH325" s="37"/>
      <c r="AI325" s="37"/>
      <c r="AJ325" s="37"/>
      <c r="AK325" s="37"/>
      <c r="AL325" s="25"/>
      <c r="AM325" s="37">
        <f t="shared" si="21"/>
        <v>140</v>
      </c>
      <c r="AN325" s="37">
        <v>140</v>
      </c>
      <c r="AO325" s="37"/>
      <c r="AP325" s="136"/>
      <c r="AQ325" s="134">
        <f t="shared" si="20"/>
        <v>140</v>
      </c>
    </row>
    <row r="326" s="6" customFormat="1" ht="101" hidden="1" customHeight="1" spans="1:43">
      <c r="A326" s="37">
        <v>319</v>
      </c>
      <c r="B326" s="37" t="s">
        <v>42</v>
      </c>
      <c r="C326" s="37" t="s">
        <v>84</v>
      </c>
      <c r="D326" s="45" t="s">
        <v>149</v>
      </c>
      <c r="E326" s="37" t="s">
        <v>1650</v>
      </c>
      <c r="F326" s="37" t="s">
        <v>723</v>
      </c>
      <c r="G326" s="45"/>
      <c r="H326" s="37" t="s">
        <v>48</v>
      </c>
      <c r="I326" s="60" t="s">
        <v>1651</v>
      </c>
      <c r="J326" s="37">
        <v>60</v>
      </c>
      <c r="K326" s="37"/>
      <c r="L326" s="37">
        <v>60</v>
      </c>
      <c r="M326" s="43"/>
      <c r="N326" s="62" t="s">
        <v>1652</v>
      </c>
      <c r="O326" s="37" t="s">
        <v>1628</v>
      </c>
      <c r="P326" s="63">
        <v>4988</v>
      </c>
      <c r="Q326" s="37" t="s">
        <v>53</v>
      </c>
      <c r="R326" s="37" t="s">
        <v>52</v>
      </c>
      <c r="S326" s="37" t="s">
        <v>53</v>
      </c>
      <c r="T326" s="37" t="s">
        <v>1463</v>
      </c>
      <c r="U326" s="37" t="s">
        <v>728</v>
      </c>
      <c r="V326" s="37" t="s">
        <v>1556</v>
      </c>
      <c r="W326" s="81">
        <v>18788483576</v>
      </c>
      <c r="X326" s="37" t="s">
        <v>52</v>
      </c>
      <c r="Y326" s="108">
        <v>45778</v>
      </c>
      <c r="Z326" s="109">
        <v>45992</v>
      </c>
      <c r="AA326" s="37"/>
      <c r="AB326" s="102"/>
      <c r="AC326" s="43" t="s">
        <v>758</v>
      </c>
      <c r="AD326" s="110" t="s">
        <v>1466</v>
      </c>
      <c r="AE326" s="111" t="s">
        <v>59</v>
      </c>
      <c r="AF326" s="44"/>
      <c r="AG326" s="37"/>
      <c r="AH326" s="37"/>
      <c r="AI326" s="37"/>
      <c r="AJ326" s="37"/>
      <c r="AK326" s="37"/>
      <c r="AL326" s="25"/>
      <c r="AM326" s="37">
        <f t="shared" si="21"/>
        <v>60</v>
      </c>
      <c r="AN326" s="37"/>
      <c r="AO326" s="37">
        <v>60</v>
      </c>
      <c r="AP326" s="136"/>
      <c r="AQ326" s="134">
        <f t="shared" si="20"/>
        <v>60</v>
      </c>
    </row>
    <row r="327" s="6" customFormat="1" ht="100" hidden="1" customHeight="1" spans="1:43">
      <c r="A327" s="37">
        <v>320</v>
      </c>
      <c r="B327" s="37" t="s">
        <v>42</v>
      </c>
      <c r="C327" s="37" t="s">
        <v>84</v>
      </c>
      <c r="D327" s="45" t="s">
        <v>149</v>
      </c>
      <c r="E327" s="37" t="s">
        <v>1653</v>
      </c>
      <c r="F327" s="37" t="s">
        <v>723</v>
      </c>
      <c r="G327" s="45" t="s">
        <v>1654</v>
      </c>
      <c r="H327" s="37" t="s">
        <v>48</v>
      </c>
      <c r="I327" s="60" t="s">
        <v>1655</v>
      </c>
      <c r="J327" s="37">
        <v>25</v>
      </c>
      <c r="K327" s="37"/>
      <c r="L327" s="37">
        <v>25</v>
      </c>
      <c r="M327" s="43"/>
      <c r="N327" s="62" t="s">
        <v>1656</v>
      </c>
      <c r="O327" s="37" t="s">
        <v>1628</v>
      </c>
      <c r="P327" s="63">
        <v>11616</v>
      </c>
      <c r="Q327" s="37" t="s">
        <v>53</v>
      </c>
      <c r="R327" s="37" t="s">
        <v>52</v>
      </c>
      <c r="S327" s="37" t="s">
        <v>53</v>
      </c>
      <c r="T327" s="37" t="s">
        <v>1463</v>
      </c>
      <c r="U327" s="37" t="s">
        <v>728</v>
      </c>
      <c r="V327" s="37" t="s">
        <v>1556</v>
      </c>
      <c r="W327" s="81">
        <v>18788483576</v>
      </c>
      <c r="X327" s="37" t="s">
        <v>52</v>
      </c>
      <c r="Y327" s="108">
        <v>45778</v>
      </c>
      <c r="Z327" s="109">
        <v>45992</v>
      </c>
      <c r="AA327" s="37"/>
      <c r="AB327" s="102"/>
      <c r="AC327" s="43" t="s">
        <v>758</v>
      </c>
      <c r="AD327" s="110" t="s">
        <v>1466</v>
      </c>
      <c r="AE327" s="111" t="s">
        <v>59</v>
      </c>
      <c r="AF327" s="44"/>
      <c r="AG327" s="37"/>
      <c r="AH327" s="37"/>
      <c r="AI327" s="37"/>
      <c r="AJ327" s="37"/>
      <c r="AK327" s="37"/>
      <c r="AL327" s="25"/>
      <c r="AM327" s="37">
        <f t="shared" si="21"/>
        <v>25</v>
      </c>
      <c r="AN327" s="37"/>
      <c r="AO327" s="37">
        <v>25</v>
      </c>
      <c r="AP327" s="136"/>
      <c r="AQ327" s="134">
        <f t="shared" ref="AQ327:AQ390" si="23">AM327-AH327</f>
        <v>25</v>
      </c>
    </row>
    <row r="328" s="8" customFormat="1" ht="232" hidden="1" customHeight="1" spans="1:43">
      <c r="A328" s="37">
        <v>321</v>
      </c>
      <c r="B328" s="37" t="s">
        <v>42</v>
      </c>
      <c r="C328" s="37" t="s">
        <v>67</v>
      </c>
      <c r="D328" s="37" t="s">
        <v>1657</v>
      </c>
      <c r="E328" s="160" t="s">
        <v>1658</v>
      </c>
      <c r="F328" s="161" t="s">
        <v>198</v>
      </c>
      <c r="G328" s="160" t="s">
        <v>199</v>
      </c>
      <c r="H328" s="162" t="s">
        <v>48</v>
      </c>
      <c r="I328" s="166" t="s">
        <v>1659</v>
      </c>
      <c r="J328" s="37">
        <v>812</v>
      </c>
      <c r="K328" s="37">
        <v>812</v>
      </c>
      <c r="L328" s="37"/>
      <c r="M328" s="43"/>
      <c r="N328" s="60" t="s">
        <v>1660</v>
      </c>
      <c r="O328" s="37" t="s">
        <v>1661</v>
      </c>
      <c r="P328" s="156">
        <v>150</v>
      </c>
      <c r="Q328" s="37" t="s">
        <v>53</v>
      </c>
      <c r="R328" s="37" t="s">
        <v>53</v>
      </c>
      <c r="S328" s="37" t="s">
        <v>52</v>
      </c>
      <c r="T328" s="37" t="s">
        <v>1662</v>
      </c>
      <c r="U328" s="37" t="s">
        <v>1663</v>
      </c>
      <c r="V328" s="37" t="s">
        <v>1664</v>
      </c>
      <c r="W328" s="81" t="s">
        <v>1665</v>
      </c>
      <c r="X328" s="37" t="s">
        <v>52</v>
      </c>
      <c r="Y328" s="108">
        <v>45658</v>
      </c>
      <c r="Z328" s="109">
        <v>45992</v>
      </c>
      <c r="AA328" s="37"/>
      <c r="AB328" s="102" t="s">
        <v>57</v>
      </c>
      <c r="AC328" s="43" t="s">
        <v>58</v>
      </c>
      <c r="AD328" s="110" t="s">
        <v>1662</v>
      </c>
      <c r="AE328" s="111" t="s">
        <v>59</v>
      </c>
      <c r="AF328" s="44">
        <v>812</v>
      </c>
      <c r="AG328" s="37"/>
      <c r="AH328" s="37">
        <f t="shared" ref="AH328:AH339" si="24">AI328+AJ328+AK328</f>
        <v>400</v>
      </c>
      <c r="AI328" s="37">
        <v>400</v>
      </c>
      <c r="AJ328" s="37"/>
      <c r="AK328" s="37"/>
      <c r="AL328" s="154"/>
      <c r="AM328" s="37">
        <f t="shared" si="21"/>
        <v>812</v>
      </c>
      <c r="AN328" s="37">
        <v>812</v>
      </c>
      <c r="AO328" s="37"/>
      <c r="AP328" s="136"/>
      <c r="AQ328" s="134">
        <f t="shared" si="23"/>
        <v>412</v>
      </c>
    </row>
    <row r="329" s="8" customFormat="1" ht="112" hidden="1" customHeight="1" spans="1:43">
      <c r="A329" s="37">
        <v>322</v>
      </c>
      <c r="B329" s="37" t="s">
        <v>42</v>
      </c>
      <c r="C329" s="37" t="s">
        <v>67</v>
      </c>
      <c r="D329" s="37" t="s">
        <v>1657</v>
      </c>
      <c r="E329" s="37" t="s">
        <v>1666</v>
      </c>
      <c r="F329" s="37" t="s">
        <v>223</v>
      </c>
      <c r="G329" s="37" t="s">
        <v>1667</v>
      </c>
      <c r="H329" s="37" t="s">
        <v>48</v>
      </c>
      <c r="I329" s="60" t="s">
        <v>1668</v>
      </c>
      <c r="J329" s="37">
        <v>25</v>
      </c>
      <c r="K329" s="37">
        <v>25</v>
      </c>
      <c r="L329" s="37"/>
      <c r="M329" s="37"/>
      <c r="N329" s="64" t="s">
        <v>1669</v>
      </c>
      <c r="O329" s="37" t="s">
        <v>1670</v>
      </c>
      <c r="P329" s="156">
        <v>426</v>
      </c>
      <c r="Q329" s="37" t="s">
        <v>53</v>
      </c>
      <c r="R329" s="37" t="s">
        <v>53</v>
      </c>
      <c r="S329" s="37" t="s">
        <v>53</v>
      </c>
      <c r="T329" s="37" t="s">
        <v>1662</v>
      </c>
      <c r="U329" s="37" t="s">
        <v>227</v>
      </c>
      <c r="V329" s="37" t="s">
        <v>228</v>
      </c>
      <c r="W329" s="81">
        <v>15391499446</v>
      </c>
      <c r="X329" s="37" t="s">
        <v>52</v>
      </c>
      <c r="Y329" s="108">
        <v>45658</v>
      </c>
      <c r="Z329" s="109">
        <v>45992</v>
      </c>
      <c r="AA329" s="37"/>
      <c r="AB329" s="102"/>
      <c r="AC329" s="43" t="s">
        <v>193</v>
      </c>
      <c r="AD329" s="110" t="s">
        <v>1662</v>
      </c>
      <c r="AE329" s="111" t="s">
        <v>59</v>
      </c>
      <c r="AF329" s="44"/>
      <c r="AG329" s="37"/>
      <c r="AH329" s="37">
        <f t="shared" si="24"/>
        <v>25</v>
      </c>
      <c r="AI329" s="37">
        <v>25</v>
      </c>
      <c r="AJ329" s="37"/>
      <c r="AK329" s="37"/>
      <c r="AL329" s="154"/>
      <c r="AM329" s="37">
        <f t="shared" ref="AM329:AM392" si="25">SUM(AN329:AP329)</f>
        <v>25</v>
      </c>
      <c r="AN329" s="37">
        <v>25</v>
      </c>
      <c r="AO329" s="37"/>
      <c r="AP329" s="136"/>
      <c r="AQ329" s="134">
        <f t="shared" si="23"/>
        <v>0</v>
      </c>
    </row>
    <row r="330" s="8" customFormat="1" ht="91" hidden="1" customHeight="1" spans="1:43">
      <c r="A330" s="37">
        <v>323</v>
      </c>
      <c r="B330" s="37" t="s">
        <v>42</v>
      </c>
      <c r="C330" s="37" t="s">
        <v>67</v>
      </c>
      <c r="D330" s="37" t="s">
        <v>1657</v>
      </c>
      <c r="E330" s="37" t="s">
        <v>1671</v>
      </c>
      <c r="F330" s="37" t="s">
        <v>136</v>
      </c>
      <c r="G330" s="37" t="s">
        <v>1672</v>
      </c>
      <c r="H330" s="37" t="s">
        <v>48</v>
      </c>
      <c r="I330" s="64" t="s">
        <v>1673</v>
      </c>
      <c r="J330" s="37">
        <v>20</v>
      </c>
      <c r="K330" s="37">
        <v>20</v>
      </c>
      <c r="L330" s="37"/>
      <c r="M330" s="37"/>
      <c r="N330" s="62" t="s">
        <v>1674</v>
      </c>
      <c r="O330" s="37" t="s">
        <v>1670</v>
      </c>
      <c r="P330" s="156">
        <v>200</v>
      </c>
      <c r="Q330" s="37" t="s">
        <v>53</v>
      </c>
      <c r="R330" s="37" t="s">
        <v>53</v>
      </c>
      <c r="S330" s="37" t="s">
        <v>53</v>
      </c>
      <c r="T330" s="37" t="s">
        <v>1662</v>
      </c>
      <c r="U330" s="37" t="s">
        <v>1001</v>
      </c>
      <c r="V330" s="37" t="s">
        <v>1002</v>
      </c>
      <c r="W330" s="81">
        <v>15924765188</v>
      </c>
      <c r="X330" s="37" t="s">
        <v>52</v>
      </c>
      <c r="Y330" s="108">
        <v>45658</v>
      </c>
      <c r="Z330" s="109">
        <v>45992</v>
      </c>
      <c r="AA330" s="37"/>
      <c r="AB330" s="102"/>
      <c r="AC330" s="43" t="s">
        <v>58</v>
      </c>
      <c r="AD330" s="110" t="s">
        <v>1662</v>
      </c>
      <c r="AE330" s="111" t="s">
        <v>59</v>
      </c>
      <c r="AF330" s="44"/>
      <c r="AG330" s="37"/>
      <c r="AH330" s="37">
        <f t="shared" si="24"/>
        <v>20</v>
      </c>
      <c r="AI330" s="37">
        <v>20</v>
      </c>
      <c r="AJ330" s="37"/>
      <c r="AK330" s="37"/>
      <c r="AL330" s="154"/>
      <c r="AM330" s="37">
        <f t="shared" si="25"/>
        <v>20</v>
      </c>
      <c r="AN330" s="37">
        <v>20</v>
      </c>
      <c r="AO330" s="37"/>
      <c r="AP330" s="136"/>
      <c r="AQ330" s="134">
        <f t="shared" si="23"/>
        <v>0</v>
      </c>
    </row>
    <row r="331" s="8" customFormat="1" ht="117" hidden="1" customHeight="1" spans="1:43">
      <c r="A331" s="37">
        <v>324</v>
      </c>
      <c r="B331" s="37" t="s">
        <v>42</v>
      </c>
      <c r="C331" s="37" t="s">
        <v>67</v>
      </c>
      <c r="D331" s="37" t="s">
        <v>1657</v>
      </c>
      <c r="E331" s="37" t="s">
        <v>1675</v>
      </c>
      <c r="F331" s="37" t="s">
        <v>276</v>
      </c>
      <c r="G331" s="37" t="s">
        <v>1676</v>
      </c>
      <c r="H331" s="37" t="s">
        <v>48</v>
      </c>
      <c r="I331" s="60" t="s">
        <v>1677</v>
      </c>
      <c r="J331" s="37">
        <v>120</v>
      </c>
      <c r="K331" s="37">
        <v>120</v>
      </c>
      <c r="L331" s="37"/>
      <c r="M331" s="37"/>
      <c r="N331" s="62" t="s">
        <v>1678</v>
      </c>
      <c r="O331" s="37" t="s">
        <v>1661</v>
      </c>
      <c r="P331" s="156">
        <v>50</v>
      </c>
      <c r="Q331" s="37" t="s">
        <v>53</v>
      </c>
      <c r="R331" s="37" t="s">
        <v>53</v>
      </c>
      <c r="S331" s="37" t="s">
        <v>53</v>
      </c>
      <c r="T331" s="37" t="s">
        <v>1662</v>
      </c>
      <c r="U331" s="37" t="s">
        <v>281</v>
      </c>
      <c r="V331" s="37" t="s">
        <v>282</v>
      </c>
      <c r="W331" s="81" t="s">
        <v>283</v>
      </c>
      <c r="X331" s="37" t="s">
        <v>52</v>
      </c>
      <c r="Y331" s="108">
        <v>45658</v>
      </c>
      <c r="Z331" s="109">
        <v>45992</v>
      </c>
      <c r="AA331" s="37"/>
      <c r="AB331" s="102" t="s">
        <v>57</v>
      </c>
      <c r="AC331" s="43" t="s">
        <v>58</v>
      </c>
      <c r="AD331" s="110" t="s">
        <v>1662</v>
      </c>
      <c r="AE331" s="111" t="s">
        <v>59</v>
      </c>
      <c r="AF331" s="44">
        <v>120</v>
      </c>
      <c r="AG331" s="37"/>
      <c r="AH331" s="37">
        <f t="shared" si="24"/>
        <v>120</v>
      </c>
      <c r="AI331" s="37">
        <v>120</v>
      </c>
      <c r="AJ331" s="37"/>
      <c r="AK331" s="37"/>
      <c r="AL331" s="154"/>
      <c r="AM331" s="37">
        <f t="shared" si="25"/>
        <v>120</v>
      </c>
      <c r="AN331" s="37">
        <v>120</v>
      </c>
      <c r="AO331" s="37"/>
      <c r="AP331" s="136"/>
      <c r="AQ331" s="134">
        <f t="shared" si="23"/>
        <v>0</v>
      </c>
    </row>
    <row r="332" s="8" customFormat="1" ht="129" hidden="1" customHeight="1" spans="1:43">
      <c r="A332" s="37">
        <v>325</v>
      </c>
      <c r="B332" s="37" t="s">
        <v>42</v>
      </c>
      <c r="C332" s="37" t="s">
        <v>67</v>
      </c>
      <c r="D332" s="37" t="s">
        <v>1657</v>
      </c>
      <c r="E332" s="37" t="s">
        <v>1679</v>
      </c>
      <c r="F332" s="37" t="s">
        <v>276</v>
      </c>
      <c r="G332" s="37" t="s">
        <v>1680</v>
      </c>
      <c r="H332" s="37" t="s">
        <v>48</v>
      </c>
      <c r="I332" s="62" t="s">
        <v>1681</v>
      </c>
      <c r="J332" s="37">
        <v>460</v>
      </c>
      <c r="K332" s="37">
        <v>460</v>
      </c>
      <c r="L332" s="37"/>
      <c r="M332" s="37"/>
      <c r="N332" s="60" t="s">
        <v>1682</v>
      </c>
      <c r="O332" s="37" t="s">
        <v>1683</v>
      </c>
      <c r="P332" s="156">
        <v>300</v>
      </c>
      <c r="Q332" s="37" t="s">
        <v>53</v>
      </c>
      <c r="R332" s="37" t="s">
        <v>53</v>
      </c>
      <c r="S332" s="37" t="s">
        <v>52</v>
      </c>
      <c r="T332" s="37" t="s">
        <v>1662</v>
      </c>
      <c r="U332" s="37" t="s">
        <v>281</v>
      </c>
      <c r="V332" s="37" t="s">
        <v>282</v>
      </c>
      <c r="W332" s="81" t="s">
        <v>283</v>
      </c>
      <c r="X332" s="37" t="s">
        <v>52</v>
      </c>
      <c r="Y332" s="108">
        <v>45658</v>
      </c>
      <c r="Z332" s="109">
        <v>45992</v>
      </c>
      <c r="AA332" s="37"/>
      <c r="AB332" s="102"/>
      <c r="AC332" s="43" t="s">
        <v>58</v>
      </c>
      <c r="AD332" s="110" t="s">
        <v>1662</v>
      </c>
      <c r="AE332" s="111" t="s">
        <v>59</v>
      </c>
      <c r="AF332" s="44"/>
      <c r="AG332" s="37"/>
      <c r="AH332" s="37">
        <f t="shared" si="24"/>
        <v>310</v>
      </c>
      <c r="AI332" s="37">
        <v>310</v>
      </c>
      <c r="AJ332" s="37"/>
      <c r="AK332" s="37"/>
      <c r="AL332" s="154"/>
      <c r="AM332" s="37">
        <f t="shared" si="25"/>
        <v>310</v>
      </c>
      <c r="AN332" s="37">
        <v>310</v>
      </c>
      <c r="AO332" s="37"/>
      <c r="AP332" s="136"/>
      <c r="AQ332" s="134">
        <f t="shared" si="23"/>
        <v>0</v>
      </c>
    </row>
    <row r="333" s="8" customFormat="1" ht="189" hidden="1" customHeight="1" spans="1:43">
      <c r="A333" s="37">
        <v>326</v>
      </c>
      <c r="B333" s="37" t="s">
        <v>42</v>
      </c>
      <c r="C333" s="37" t="s">
        <v>84</v>
      </c>
      <c r="D333" s="37" t="s">
        <v>149</v>
      </c>
      <c r="E333" s="37" t="s">
        <v>1684</v>
      </c>
      <c r="F333" s="37" t="s">
        <v>167</v>
      </c>
      <c r="G333" s="37" t="s">
        <v>168</v>
      </c>
      <c r="H333" s="37" t="s">
        <v>48</v>
      </c>
      <c r="I333" s="64" t="s">
        <v>1685</v>
      </c>
      <c r="J333" s="37">
        <v>625</v>
      </c>
      <c r="K333" s="37">
        <v>625</v>
      </c>
      <c r="L333" s="37"/>
      <c r="M333" s="37"/>
      <c r="N333" s="64" t="s">
        <v>1686</v>
      </c>
      <c r="O333" s="37" t="s">
        <v>635</v>
      </c>
      <c r="P333" s="156">
        <v>1750</v>
      </c>
      <c r="Q333" s="37" t="s">
        <v>53</v>
      </c>
      <c r="R333" s="37" t="s">
        <v>53</v>
      </c>
      <c r="S333" s="37" t="s">
        <v>52</v>
      </c>
      <c r="T333" s="37" t="s">
        <v>1662</v>
      </c>
      <c r="U333" s="37" t="s">
        <v>172</v>
      </c>
      <c r="V333" s="37" t="s">
        <v>1687</v>
      </c>
      <c r="W333" s="81" t="s">
        <v>1688</v>
      </c>
      <c r="X333" s="37" t="s">
        <v>52</v>
      </c>
      <c r="Y333" s="108">
        <v>45658</v>
      </c>
      <c r="Z333" s="109">
        <v>45992</v>
      </c>
      <c r="AA333" s="37"/>
      <c r="AB333" s="102" t="s">
        <v>66</v>
      </c>
      <c r="AC333" s="43" t="s">
        <v>58</v>
      </c>
      <c r="AD333" s="110" t="s">
        <v>1662</v>
      </c>
      <c r="AE333" s="111" t="s">
        <v>59</v>
      </c>
      <c r="AF333" s="44"/>
      <c r="AG333" s="37">
        <v>625</v>
      </c>
      <c r="AH333" s="37">
        <f t="shared" si="24"/>
        <v>374.4</v>
      </c>
      <c r="AI333" s="37">
        <v>374.4</v>
      </c>
      <c r="AJ333" s="37"/>
      <c r="AK333" s="37"/>
      <c r="AL333" s="154"/>
      <c r="AM333" s="37">
        <f t="shared" si="25"/>
        <v>625</v>
      </c>
      <c r="AN333" s="37"/>
      <c r="AO333" s="37">
        <v>625</v>
      </c>
      <c r="AP333" s="136"/>
      <c r="AQ333" s="134">
        <f t="shared" si="23"/>
        <v>250.6</v>
      </c>
    </row>
    <row r="334" s="8" customFormat="1" ht="145" hidden="1" customHeight="1" spans="1:43">
      <c r="A334" s="37">
        <v>327</v>
      </c>
      <c r="B334" s="37" t="s">
        <v>42</v>
      </c>
      <c r="C334" s="37" t="s">
        <v>67</v>
      </c>
      <c r="D334" s="37" t="s">
        <v>1657</v>
      </c>
      <c r="E334" s="37" t="s">
        <v>1689</v>
      </c>
      <c r="F334" s="37" t="s">
        <v>276</v>
      </c>
      <c r="G334" s="37" t="s">
        <v>1690</v>
      </c>
      <c r="H334" s="37" t="s">
        <v>48</v>
      </c>
      <c r="I334" s="64" t="s">
        <v>1691</v>
      </c>
      <c r="J334" s="37">
        <v>360</v>
      </c>
      <c r="K334" s="37">
        <v>360</v>
      </c>
      <c r="L334" s="37"/>
      <c r="M334" s="37"/>
      <c r="N334" s="60" t="s">
        <v>1692</v>
      </c>
      <c r="O334" s="37" t="s">
        <v>1683</v>
      </c>
      <c r="P334" s="156">
        <v>200</v>
      </c>
      <c r="Q334" s="37" t="s">
        <v>53</v>
      </c>
      <c r="R334" s="37" t="s">
        <v>53</v>
      </c>
      <c r="S334" s="37" t="s">
        <v>52</v>
      </c>
      <c r="T334" s="37" t="s">
        <v>1662</v>
      </c>
      <c r="U334" s="37" t="s">
        <v>281</v>
      </c>
      <c r="V334" s="37" t="s">
        <v>282</v>
      </c>
      <c r="W334" s="81" t="s">
        <v>283</v>
      </c>
      <c r="X334" s="37" t="s">
        <v>52</v>
      </c>
      <c r="Y334" s="108">
        <v>45658</v>
      </c>
      <c r="Z334" s="109">
        <v>45992</v>
      </c>
      <c r="AA334" s="37"/>
      <c r="AB334" s="102"/>
      <c r="AC334" s="43" t="s">
        <v>58</v>
      </c>
      <c r="AD334" s="110" t="s">
        <v>1662</v>
      </c>
      <c r="AE334" s="111" t="s">
        <v>59</v>
      </c>
      <c r="AF334" s="44"/>
      <c r="AG334" s="37"/>
      <c r="AH334" s="37">
        <f t="shared" si="24"/>
        <v>260</v>
      </c>
      <c r="AI334" s="37">
        <v>260</v>
      </c>
      <c r="AJ334" s="37"/>
      <c r="AK334" s="37"/>
      <c r="AL334" s="154"/>
      <c r="AM334" s="37">
        <f t="shared" si="25"/>
        <v>260</v>
      </c>
      <c r="AN334" s="37">
        <v>260</v>
      </c>
      <c r="AO334" s="37"/>
      <c r="AP334" s="136"/>
      <c r="AQ334" s="134">
        <f t="shared" si="23"/>
        <v>0</v>
      </c>
    </row>
    <row r="335" s="8" customFormat="1" ht="145" hidden="1" customHeight="1" spans="1:43">
      <c r="A335" s="37">
        <v>328</v>
      </c>
      <c r="B335" s="37" t="s">
        <v>42</v>
      </c>
      <c r="C335" s="37" t="s">
        <v>84</v>
      </c>
      <c r="D335" s="37" t="s">
        <v>149</v>
      </c>
      <c r="E335" s="37" t="s">
        <v>1693</v>
      </c>
      <c r="F335" s="65" t="s">
        <v>1694</v>
      </c>
      <c r="G335" s="38" t="s">
        <v>1695</v>
      </c>
      <c r="H335" s="37" t="s">
        <v>48</v>
      </c>
      <c r="I335" s="60" t="s">
        <v>1696</v>
      </c>
      <c r="J335" s="37">
        <v>2840</v>
      </c>
      <c r="K335" s="37">
        <v>2030</v>
      </c>
      <c r="L335" s="37">
        <v>740</v>
      </c>
      <c r="M335" s="37">
        <f>J335-K335-L335</f>
        <v>70</v>
      </c>
      <c r="N335" s="60" t="s">
        <v>1697</v>
      </c>
      <c r="O335" s="37" t="s">
        <v>1698</v>
      </c>
      <c r="P335" s="156">
        <v>3560</v>
      </c>
      <c r="Q335" s="37" t="s">
        <v>53</v>
      </c>
      <c r="R335" s="37" t="s">
        <v>53</v>
      </c>
      <c r="S335" s="37" t="s">
        <v>52</v>
      </c>
      <c r="T335" s="37" t="s">
        <v>1699</v>
      </c>
      <c r="U335" s="38" t="s">
        <v>1700</v>
      </c>
      <c r="V335" s="38" t="s">
        <v>1701</v>
      </c>
      <c r="W335" s="212" t="s">
        <v>1702</v>
      </c>
      <c r="X335" s="37" t="s">
        <v>52</v>
      </c>
      <c r="Y335" s="108">
        <v>45658</v>
      </c>
      <c r="Z335" s="109">
        <v>46022</v>
      </c>
      <c r="AA335" s="37"/>
      <c r="AB335" s="102"/>
      <c r="AC335" s="43" t="s">
        <v>193</v>
      </c>
      <c r="AD335" s="110" t="s">
        <v>1699</v>
      </c>
      <c r="AE335" s="111" t="s">
        <v>59</v>
      </c>
      <c r="AF335" s="44"/>
      <c r="AG335" s="37"/>
      <c r="AH335" s="37">
        <f t="shared" si="24"/>
        <v>900</v>
      </c>
      <c r="AI335" s="37">
        <v>900</v>
      </c>
      <c r="AJ335" s="37"/>
      <c r="AK335" s="37"/>
      <c r="AL335" s="124" t="s">
        <v>133</v>
      </c>
      <c r="AM335" s="37">
        <f t="shared" si="25"/>
        <v>900</v>
      </c>
      <c r="AN335" s="37">
        <v>900</v>
      </c>
      <c r="AO335" s="37"/>
      <c r="AP335" s="136"/>
      <c r="AQ335" s="134">
        <f t="shared" si="23"/>
        <v>0</v>
      </c>
    </row>
    <row r="336" s="8" customFormat="1" ht="141" hidden="1" customHeight="1" spans="1:43">
      <c r="A336" s="37">
        <v>329</v>
      </c>
      <c r="B336" s="37" t="s">
        <v>42</v>
      </c>
      <c r="C336" s="37" t="s">
        <v>84</v>
      </c>
      <c r="D336" s="37" t="s">
        <v>534</v>
      </c>
      <c r="E336" s="37" t="s">
        <v>1703</v>
      </c>
      <c r="F336" s="37" t="s">
        <v>680</v>
      </c>
      <c r="G336" s="37" t="s">
        <v>1164</v>
      </c>
      <c r="H336" s="37" t="s">
        <v>48</v>
      </c>
      <c r="I336" s="64" t="s">
        <v>1704</v>
      </c>
      <c r="J336" s="37">
        <v>270</v>
      </c>
      <c r="K336" s="37">
        <v>270</v>
      </c>
      <c r="L336" s="37"/>
      <c r="M336" s="37"/>
      <c r="N336" s="62" t="s">
        <v>1705</v>
      </c>
      <c r="O336" s="45" t="s">
        <v>1706</v>
      </c>
      <c r="P336" s="156">
        <v>5323</v>
      </c>
      <c r="Q336" s="37" t="s">
        <v>53</v>
      </c>
      <c r="R336" s="37" t="s">
        <v>53</v>
      </c>
      <c r="S336" s="37" t="s">
        <v>52</v>
      </c>
      <c r="T336" s="37" t="s">
        <v>1699</v>
      </c>
      <c r="U336" s="37" t="s">
        <v>685</v>
      </c>
      <c r="V336" s="37" t="s">
        <v>686</v>
      </c>
      <c r="W336" s="81" t="s">
        <v>687</v>
      </c>
      <c r="X336" s="37" t="s">
        <v>52</v>
      </c>
      <c r="Y336" s="108">
        <v>45597</v>
      </c>
      <c r="Z336" s="109">
        <v>45992</v>
      </c>
      <c r="AA336" s="37"/>
      <c r="AB336" s="102"/>
      <c r="AC336" s="43" t="s">
        <v>193</v>
      </c>
      <c r="AD336" s="110" t="s">
        <v>1699</v>
      </c>
      <c r="AE336" s="111" t="s">
        <v>59</v>
      </c>
      <c r="AF336" s="44"/>
      <c r="AG336" s="37"/>
      <c r="AH336" s="37">
        <f t="shared" si="24"/>
        <v>270</v>
      </c>
      <c r="AI336" s="37">
        <v>270</v>
      </c>
      <c r="AJ336" s="37"/>
      <c r="AK336" s="37"/>
      <c r="AL336" s="154"/>
      <c r="AM336" s="37">
        <f t="shared" si="25"/>
        <v>270</v>
      </c>
      <c r="AN336" s="37">
        <v>270</v>
      </c>
      <c r="AO336" s="37"/>
      <c r="AP336" s="136"/>
      <c r="AQ336" s="134">
        <f t="shared" si="23"/>
        <v>0</v>
      </c>
    </row>
    <row r="337" s="8" customFormat="1" ht="124" hidden="1" customHeight="1" spans="1:43">
      <c r="A337" s="37">
        <v>330</v>
      </c>
      <c r="B337" s="37" t="s">
        <v>42</v>
      </c>
      <c r="C337" s="37" t="s">
        <v>84</v>
      </c>
      <c r="D337" s="37" t="s">
        <v>149</v>
      </c>
      <c r="E337" s="37" t="s">
        <v>1707</v>
      </c>
      <c r="F337" s="37" t="s">
        <v>672</v>
      </c>
      <c r="G337" s="37" t="s">
        <v>1708</v>
      </c>
      <c r="H337" s="37" t="s">
        <v>48</v>
      </c>
      <c r="I337" s="62" t="s">
        <v>1709</v>
      </c>
      <c r="J337" s="37">
        <v>920</v>
      </c>
      <c r="K337" s="37">
        <v>920</v>
      </c>
      <c r="L337" s="37"/>
      <c r="M337" s="37"/>
      <c r="N337" s="60" t="s">
        <v>1710</v>
      </c>
      <c r="O337" s="37" t="s">
        <v>1711</v>
      </c>
      <c r="P337" s="156">
        <v>600</v>
      </c>
      <c r="Q337" s="37" t="s">
        <v>53</v>
      </c>
      <c r="R337" s="37" t="s">
        <v>53</v>
      </c>
      <c r="S337" s="37" t="s">
        <v>52</v>
      </c>
      <c r="T337" s="37" t="s">
        <v>1699</v>
      </c>
      <c r="U337" s="37" t="s">
        <v>677</v>
      </c>
      <c r="V337" s="37" t="s">
        <v>678</v>
      </c>
      <c r="W337" s="81" t="s">
        <v>1712</v>
      </c>
      <c r="X337" s="37" t="s">
        <v>52</v>
      </c>
      <c r="Y337" s="108">
        <v>45778</v>
      </c>
      <c r="Z337" s="109">
        <v>46022</v>
      </c>
      <c r="AA337" s="37"/>
      <c r="AB337" s="102"/>
      <c r="AC337" s="43" t="s">
        <v>193</v>
      </c>
      <c r="AD337" s="110" t="s">
        <v>1699</v>
      </c>
      <c r="AE337" s="111" t="s">
        <v>59</v>
      </c>
      <c r="AF337" s="44"/>
      <c r="AG337" s="37"/>
      <c r="AH337" s="37">
        <f t="shared" si="24"/>
        <v>460</v>
      </c>
      <c r="AI337" s="37">
        <v>460</v>
      </c>
      <c r="AJ337" s="37"/>
      <c r="AK337" s="37"/>
      <c r="AL337" s="154"/>
      <c r="AM337" s="37">
        <f t="shared" si="25"/>
        <v>460</v>
      </c>
      <c r="AN337" s="37">
        <v>460</v>
      </c>
      <c r="AO337" s="37"/>
      <c r="AP337" s="136"/>
      <c r="AQ337" s="134">
        <f t="shared" si="23"/>
        <v>0</v>
      </c>
    </row>
    <row r="338" s="8" customFormat="1" ht="98" hidden="1" customHeight="1" spans="1:43">
      <c r="A338" s="37">
        <v>331</v>
      </c>
      <c r="B338" s="37" t="s">
        <v>42</v>
      </c>
      <c r="C338" s="37" t="s">
        <v>67</v>
      </c>
      <c r="D338" s="37" t="s">
        <v>1491</v>
      </c>
      <c r="E338" s="37" t="s">
        <v>1713</v>
      </c>
      <c r="F338" s="37" t="s">
        <v>582</v>
      </c>
      <c r="G338" s="37" t="s">
        <v>1714</v>
      </c>
      <c r="H338" s="37" t="s">
        <v>48</v>
      </c>
      <c r="I338" s="60" t="s">
        <v>1715</v>
      </c>
      <c r="J338" s="37">
        <v>2400</v>
      </c>
      <c r="K338" s="37">
        <v>2400</v>
      </c>
      <c r="L338" s="37"/>
      <c r="M338" s="37"/>
      <c r="N338" s="60" t="s">
        <v>1716</v>
      </c>
      <c r="O338" s="65" t="s">
        <v>1717</v>
      </c>
      <c r="P338" s="156">
        <v>1500</v>
      </c>
      <c r="Q338" s="37" t="s">
        <v>53</v>
      </c>
      <c r="R338" s="37" t="s">
        <v>53</v>
      </c>
      <c r="S338" s="37" t="s">
        <v>53</v>
      </c>
      <c r="T338" s="37" t="s">
        <v>1699</v>
      </c>
      <c r="U338" s="37" t="s">
        <v>587</v>
      </c>
      <c r="V338" s="37" t="s">
        <v>588</v>
      </c>
      <c r="W338" s="81">
        <v>13577395188</v>
      </c>
      <c r="X338" s="37" t="s">
        <v>52</v>
      </c>
      <c r="Y338" s="108">
        <v>45658</v>
      </c>
      <c r="Z338" s="109">
        <v>45992</v>
      </c>
      <c r="AA338" s="37"/>
      <c r="AB338" s="102"/>
      <c r="AC338" s="43" t="s">
        <v>193</v>
      </c>
      <c r="AD338" s="110" t="s">
        <v>1699</v>
      </c>
      <c r="AE338" s="111" t="s">
        <v>59</v>
      </c>
      <c r="AF338" s="44"/>
      <c r="AG338" s="37"/>
      <c r="AH338" s="37">
        <f t="shared" si="24"/>
        <v>800</v>
      </c>
      <c r="AI338" s="37">
        <v>800</v>
      </c>
      <c r="AJ338" s="37"/>
      <c r="AK338" s="37"/>
      <c r="AL338" s="124" t="s">
        <v>133</v>
      </c>
      <c r="AM338" s="37">
        <f t="shared" si="25"/>
        <v>800</v>
      </c>
      <c r="AN338" s="37">
        <v>800</v>
      </c>
      <c r="AO338" s="37"/>
      <c r="AP338" s="136"/>
      <c r="AQ338" s="134">
        <f t="shared" si="23"/>
        <v>0</v>
      </c>
    </row>
    <row r="339" s="8" customFormat="1" ht="180" hidden="1" customHeight="1" spans="1:43">
      <c r="A339" s="37">
        <v>332</v>
      </c>
      <c r="B339" s="37" t="s">
        <v>42</v>
      </c>
      <c r="C339" s="45" t="s">
        <v>84</v>
      </c>
      <c r="D339" s="45" t="s">
        <v>156</v>
      </c>
      <c r="E339" s="37" t="s">
        <v>1718</v>
      </c>
      <c r="F339" s="37" t="s">
        <v>723</v>
      </c>
      <c r="G339" s="37" t="s">
        <v>1563</v>
      </c>
      <c r="H339" s="37" t="s">
        <v>48</v>
      </c>
      <c r="I339" s="60" t="s">
        <v>1719</v>
      </c>
      <c r="J339" s="37">
        <v>2108</v>
      </c>
      <c r="K339" s="37">
        <v>2108</v>
      </c>
      <c r="L339" s="37"/>
      <c r="M339" s="37"/>
      <c r="N339" s="68" t="s">
        <v>1720</v>
      </c>
      <c r="O339" s="65" t="s">
        <v>1566</v>
      </c>
      <c r="P339" s="156">
        <v>6649</v>
      </c>
      <c r="Q339" s="37" t="s">
        <v>53</v>
      </c>
      <c r="R339" s="37" t="s">
        <v>52</v>
      </c>
      <c r="S339" s="37" t="s">
        <v>52</v>
      </c>
      <c r="T339" s="37" t="s">
        <v>1699</v>
      </c>
      <c r="U339" s="37" t="s">
        <v>728</v>
      </c>
      <c r="V339" s="37" t="s">
        <v>729</v>
      </c>
      <c r="W339" s="81" t="s">
        <v>730</v>
      </c>
      <c r="X339" s="37" t="s">
        <v>52</v>
      </c>
      <c r="Y339" s="108">
        <v>45689</v>
      </c>
      <c r="Z339" s="109">
        <v>45992</v>
      </c>
      <c r="AA339" s="37"/>
      <c r="AB339" s="102"/>
      <c r="AC339" s="43" t="s">
        <v>193</v>
      </c>
      <c r="AD339" s="110" t="s">
        <v>1699</v>
      </c>
      <c r="AE339" s="111" t="s">
        <v>59</v>
      </c>
      <c r="AF339" s="44"/>
      <c r="AG339" s="37"/>
      <c r="AH339" s="37">
        <f t="shared" si="24"/>
        <v>700</v>
      </c>
      <c r="AI339" s="37">
        <v>700</v>
      </c>
      <c r="AJ339" s="37"/>
      <c r="AK339" s="37"/>
      <c r="AL339" s="124" t="s">
        <v>133</v>
      </c>
      <c r="AM339" s="37">
        <f t="shared" si="25"/>
        <v>700</v>
      </c>
      <c r="AN339" s="37">
        <v>700</v>
      </c>
      <c r="AO339" s="37"/>
      <c r="AP339" s="136"/>
      <c r="AQ339" s="134">
        <f t="shared" si="23"/>
        <v>0</v>
      </c>
    </row>
    <row r="340" s="5" customFormat="1" ht="172" hidden="1" customHeight="1" spans="1:43">
      <c r="A340" s="37">
        <v>333</v>
      </c>
      <c r="B340" s="37" t="s">
        <v>42</v>
      </c>
      <c r="C340" s="37" t="s">
        <v>84</v>
      </c>
      <c r="D340" s="37" t="s">
        <v>156</v>
      </c>
      <c r="E340" s="37" t="s">
        <v>1721</v>
      </c>
      <c r="F340" s="37" t="s">
        <v>158</v>
      </c>
      <c r="G340" s="37" t="s">
        <v>1722</v>
      </c>
      <c r="H340" s="37" t="s">
        <v>48</v>
      </c>
      <c r="I340" s="60" t="s">
        <v>1723</v>
      </c>
      <c r="J340" s="37">
        <v>280</v>
      </c>
      <c r="K340" s="37">
        <v>280</v>
      </c>
      <c r="L340" s="37"/>
      <c r="M340" s="37"/>
      <c r="N340" s="62" t="s">
        <v>1724</v>
      </c>
      <c r="O340" s="60" t="s">
        <v>1725</v>
      </c>
      <c r="P340" s="37">
        <v>2384</v>
      </c>
      <c r="Q340" s="37" t="s">
        <v>53</v>
      </c>
      <c r="R340" s="37" t="s">
        <v>53</v>
      </c>
      <c r="S340" s="37" t="s">
        <v>53</v>
      </c>
      <c r="T340" s="37" t="s">
        <v>1699</v>
      </c>
      <c r="U340" s="37" t="s">
        <v>715</v>
      </c>
      <c r="V340" s="37" t="s">
        <v>1726</v>
      </c>
      <c r="W340" s="81" t="s">
        <v>1727</v>
      </c>
      <c r="X340" s="37" t="s">
        <v>52</v>
      </c>
      <c r="Y340" s="109">
        <v>45689</v>
      </c>
      <c r="Z340" s="108">
        <v>45992</v>
      </c>
      <c r="AA340" s="102"/>
      <c r="AB340" s="102" t="s">
        <v>57</v>
      </c>
      <c r="AC340" s="43" t="s">
        <v>758</v>
      </c>
      <c r="AD340" s="110" t="s">
        <v>1699</v>
      </c>
      <c r="AE340" s="111" t="s">
        <v>59</v>
      </c>
      <c r="AF340" s="44">
        <v>280</v>
      </c>
      <c r="AG340" s="37">
        <v>0</v>
      </c>
      <c r="AH340" s="184"/>
      <c r="AI340" s="184"/>
      <c r="AJ340" s="184" t="s">
        <v>1728</v>
      </c>
      <c r="AK340" s="184"/>
      <c r="AL340" s="125"/>
      <c r="AM340" s="37">
        <f t="shared" si="25"/>
        <v>280</v>
      </c>
      <c r="AN340" s="37">
        <v>280</v>
      </c>
      <c r="AO340" s="37"/>
      <c r="AP340" s="136"/>
      <c r="AQ340" s="134">
        <f t="shared" si="23"/>
        <v>280</v>
      </c>
    </row>
    <row r="341" s="5" customFormat="1" ht="132" hidden="1" spans="1:43">
      <c r="A341" s="37">
        <v>334</v>
      </c>
      <c r="B341" s="37" t="s">
        <v>42</v>
      </c>
      <c r="C341" s="37" t="s">
        <v>84</v>
      </c>
      <c r="D341" s="37" t="s">
        <v>156</v>
      </c>
      <c r="E341" s="37" t="s">
        <v>1729</v>
      </c>
      <c r="F341" s="37" t="s">
        <v>198</v>
      </c>
      <c r="G341" s="37" t="s">
        <v>1730</v>
      </c>
      <c r="H341" s="37" t="s">
        <v>48</v>
      </c>
      <c r="I341" s="64" t="s">
        <v>1731</v>
      </c>
      <c r="J341" s="37">
        <v>210</v>
      </c>
      <c r="K341" s="37"/>
      <c r="L341" s="37">
        <v>210</v>
      </c>
      <c r="M341" s="37"/>
      <c r="N341" s="64" t="s">
        <v>1732</v>
      </c>
      <c r="O341" s="60" t="s">
        <v>1725</v>
      </c>
      <c r="P341" s="37">
        <v>2287</v>
      </c>
      <c r="Q341" s="37" t="s">
        <v>53</v>
      </c>
      <c r="R341" s="37" t="s">
        <v>53</v>
      </c>
      <c r="S341" s="37" t="s">
        <v>53</v>
      </c>
      <c r="T341" s="37" t="s">
        <v>1699</v>
      </c>
      <c r="U341" s="37" t="s">
        <v>202</v>
      </c>
      <c r="V341" s="37" t="s">
        <v>1733</v>
      </c>
      <c r="W341" s="81" t="s">
        <v>1734</v>
      </c>
      <c r="X341" s="37" t="s">
        <v>52</v>
      </c>
      <c r="Y341" s="109">
        <v>45689</v>
      </c>
      <c r="Z341" s="108">
        <v>45992</v>
      </c>
      <c r="AA341" s="102"/>
      <c r="AB341" s="102" t="s">
        <v>66</v>
      </c>
      <c r="AC341" s="43" t="s">
        <v>758</v>
      </c>
      <c r="AD341" s="110" t="s">
        <v>1699</v>
      </c>
      <c r="AE341" s="111" t="s">
        <v>59</v>
      </c>
      <c r="AF341" s="44">
        <v>0</v>
      </c>
      <c r="AG341" s="37">
        <v>210</v>
      </c>
      <c r="AH341" s="185"/>
      <c r="AI341" s="185"/>
      <c r="AJ341" s="185" t="s">
        <v>1728</v>
      </c>
      <c r="AK341" s="185"/>
      <c r="AL341" s="125"/>
      <c r="AM341" s="37">
        <f t="shared" si="25"/>
        <v>210</v>
      </c>
      <c r="AN341" s="37"/>
      <c r="AO341" s="37">
        <v>210</v>
      </c>
      <c r="AP341" s="136"/>
      <c r="AQ341" s="134">
        <f t="shared" si="23"/>
        <v>210</v>
      </c>
    </row>
    <row r="342" s="5" customFormat="1" ht="194" hidden="1" customHeight="1" spans="1:43">
      <c r="A342" s="37">
        <v>335</v>
      </c>
      <c r="B342" s="37" t="s">
        <v>42</v>
      </c>
      <c r="C342" s="37" t="s">
        <v>84</v>
      </c>
      <c r="D342" s="37" t="s">
        <v>149</v>
      </c>
      <c r="E342" s="37" t="s">
        <v>1735</v>
      </c>
      <c r="F342" s="37" t="s">
        <v>498</v>
      </c>
      <c r="G342" s="37" t="s">
        <v>1736</v>
      </c>
      <c r="H342" s="37" t="s">
        <v>48</v>
      </c>
      <c r="I342" s="64" t="s">
        <v>1737</v>
      </c>
      <c r="J342" s="37">
        <v>1050</v>
      </c>
      <c r="K342" s="37">
        <v>1050</v>
      </c>
      <c r="L342" s="37"/>
      <c r="M342" s="37"/>
      <c r="N342" s="62" t="s">
        <v>1738</v>
      </c>
      <c r="O342" s="60" t="s">
        <v>1566</v>
      </c>
      <c r="P342" s="37">
        <v>6636</v>
      </c>
      <c r="Q342" s="37" t="s">
        <v>53</v>
      </c>
      <c r="R342" s="37" t="s">
        <v>53</v>
      </c>
      <c r="S342" s="37" t="s">
        <v>52</v>
      </c>
      <c r="T342" s="37" t="s">
        <v>1699</v>
      </c>
      <c r="U342" s="37" t="s">
        <v>503</v>
      </c>
      <c r="V342" s="37" t="s">
        <v>1739</v>
      </c>
      <c r="W342" s="81" t="s">
        <v>1740</v>
      </c>
      <c r="X342" s="37" t="s">
        <v>52</v>
      </c>
      <c r="Y342" s="109">
        <v>45689</v>
      </c>
      <c r="Z342" s="108">
        <v>45992</v>
      </c>
      <c r="AA342" s="102"/>
      <c r="AB342" s="102" t="s">
        <v>57</v>
      </c>
      <c r="AC342" s="43" t="s">
        <v>758</v>
      </c>
      <c r="AD342" s="110" t="s">
        <v>1699</v>
      </c>
      <c r="AE342" s="111" t="s">
        <v>59</v>
      </c>
      <c r="AF342" s="44">
        <v>1050</v>
      </c>
      <c r="AG342" s="37">
        <v>0</v>
      </c>
      <c r="AH342" s="185"/>
      <c r="AI342" s="185"/>
      <c r="AJ342" s="185" t="s">
        <v>1728</v>
      </c>
      <c r="AK342" s="185"/>
      <c r="AL342" s="125"/>
      <c r="AM342" s="37">
        <f t="shared" si="25"/>
        <v>1050</v>
      </c>
      <c r="AN342" s="37">
        <v>1050</v>
      </c>
      <c r="AO342" s="37"/>
      <c r="AP342" s="136"/>
      <c r="AQ342" s="134">
        <f t="shared" si="23"/>
        <v>1050</v>
      </c>
    </row>
    <row r="343" s="5" customFormat="1" ht="240" hidden="1" customHeight="1" spans="1:43">
      <c r="A343" s="37">
        <v>336</v>
      </c>
      <c r="B343" s="37" t="s">
        <v>42</v>
      </c>
      <c r="C343" s="37" t="s">
        <v>84</v>
      </c>
      <c r="D343" s="37" t="s">
        <v>534</v>
      </c>
      <c r="E343" s="37" t="s">
        <v>1741</v>
      </c>
      <c r="F343" s="37" t="s">
        <v>136</v>
      </c>
      <c r="G343" s="37" t="s">
        <v>151</v>
      </c>
      <c r="H343" s="37" t="s">
        <v>48</v>
      </c>
      <c r="I343" s="60" t="s">
        <v>1742</v>
      </c>
      <c r="J343" s="37">
        <v>560</v>
      </c>
      <c r="K343" s="37"/>
      <c r="L343" s="37">
        <v>560</v>
      </c>
      <c r="M343" s="37"/>
      <c r="N343" s="62" t="s">
        <v>1743</v>
      </c>
      <c r="O343" s="60" t="s">
        <v>1744</v>
      </c>
      <c r="P343" s="37">
        <v>4190</v>
      </c>
      <c r="Q343" s="37" t="s">
        <v>53</v>
      </c>
      <c r="R343" s="37" t="s">
        <v>53</v>
      </c>
      <c r="S343" s="37" t="s">
        <v>53</v>
      </c>
      <c r="T343" s="37" t="s">
        <v>1699</v>
      </c>
      <c r="U343" s="37" t="s">
        <v>1001</v>
      </c>
      <c r="V343" s="37" t="s">
        <v>1745</v>
      </c>
      <c r="W343" s="81">
        <v>1478724977</v>
      </c>
      <c r="X343" s="37" t="s">
        <v>52</v>
      </c>
      <c r="Y343" s="109">
        <v>45689</v>
      </c>
      <c r="Z343" s="108">
        <v>45992</v>
      </c>
      <c r="AA343" s="102"/>
      <c r="AB343" s="102" t="s">
        <v>66</v>
      </c>
      <c r="AC343" s="43" t="s">
        <v>758</v>
      </c>
      <c r="AD343" s="110" t="s">
        <v>1699</v>
      </c>
      <c r="AE343" s="111" t="s">
        <v>59</v>
      </c>
      <c r="AF343" s="44">
        <v>0</v>
      </c>
      <c r="AG343" s="37">
        <v>560</v>
      </c>
      <c r="AH343" s="185"/>
      <c r="AI343" s="185"/>
      <c r="AJ343" s="185" t="s">
        <v>1728</v>
      </c>
      <c r="AK343" s="185"/>
      <c r="AL343" s="125"/>
      <c r="AM343" s="37">
        <f t="shared" si="25"/>
        <v>560</v>
      </c>
      <c r="AN343" s="37"/>
      <c r="AO343" s="37">
        <v>560</v>
      </c>
      <c r="AP343" s="136"/>
      <c r="AQ343" s="134">
        <f t="shared" si="23"/>
        <v>560</v>
      </c>
    </row>
    <row r="344" s="5" customFormat="1" ht="172" hidden="1" customHeight="1" spans="1:43">
      <c r="A344" s="37">
        <v>337</v>
      </c>
      <c r="B344" s="37" t="s">
        <v>42</v>
      </c>
      <c r="C344" s="37" t="s">
        <v>84</v>
      </c>
      <c r="D344" s="37" t="s">
        <v>149</v>
      </c>
      <c r="E344" s="37" t="s">
        <v>1746</v>
      </c>
      <c r="F344" s="37" t="s">
        <v>167</v>
      </c>
      <c r="G344" s="37" t="s">
        <v>1068</v>
      </c>
      <c r="H344" s="37" t="s">
        <v>48</v>
      </c>
      <c r="I344" s="60" t="s">
        <v>1747</v>
      </c>
      <c r="J344" s="37">
        <v>700</v>
      </c>
      <c r="K344" s="37">
        <v>700</v>
      </c>
      <c r="L344" s="37"/>
      <c r="M344" s="37"/>
      <c r="N344" s="62" t="s">
        <v>1748</v>
      </c>
      <c r="O344" s="60" t="s">
        <v>1566</v>
      </c>
      <c r="P344" s="37">
        <v>3814</v>
      </c>
      <c r="Q344" s="37" t="s">
        <v>53</v>
      </c>
      <c r="R344" s="37" t="s">
        <v>53</v>
      </c>
      <c r="S344" s="37" t="s">
        <v>52</v>
      </c>
      <c r="T344" s="37" t="s">
        <v>1699</v>
      </c>
      <c r="U344" s="37" t="s">
        <v>172</v>
      </c>
      <c r="V344" s="37" t="s">
        <v>1749</v>
      </c>
      <c r="W344" s="81" t="s">
        <v>1750</v>
      </c>
      <c r="X344" s="37" t="s">
        <v>52</v>
      </c>
      <c r="Y344" s="109">
        <v>45689</v>
      </c>
      <c r="Z344" s="108">
        <v>45992</v>
      </c>
      <c r="AA344" s="102"/>
      <c r="AB344" s="102" t="s">
        <v>57</v>
      </c>
      <c r="AC344" s="43" t="s">
        <v>758</v>
      </c>
      <c r="AD344" s="110" t="s">
        <v>1699</v>
      </c>
      <c r="AE344" s="111" t="s">
        <v>59</v>
      </c>
      <c r="AF344" s="44">
        <v>700</v>
      </c>
      <c r="AG344" s="37">
        <v>0</v>
      </c>
      <c r="AH344" s="185"/>
      <c r="AI344" s="185"/>
      <c r="AJ344" s="185" t="s">
        <v>1728</v>
      </c>
      <c r="AK344" s="185"/>
      <c r="AL344" s="125"/>
      <c r="AM344" s="37">
        <f t="shared" si="25"/>
        <v>700</v>
      </c>
      <c r="AN344" s="37">
        <v>700</v>
      </c>
      <c r="AO344" s="37"/>
      <c r="AP344" s="136"/>
      <c r="AQ344" s="134">
        <f t="shared" si="23"/>
        <v>700</v>
      </c>
    </row>
    <row r="345" s="8" customFormat="1" ht="61" hidden="1" customHeight="1" spans="1:43">
      <c r="A345" s="37">
        <v>338</v>
      </c>
      <c r="B345" s="37" t="s">
        <v>42</v>
      </c>
      <c r="C345" s="37" t="s">
        <v>67</v>
      </c>
      <c r="D345" s="37" t="s">
        <v>68</v>
      </c>
      <c r="E345" s="37" t="s">
        <v>1751</v>
      </c>
      <c r="F345" s="37" t="s">
        <v>276</v>
      </c>
      <c r="G345" s="37" t="s">
        <v>277</v>
      </c>
      <c r="H345" s="37" t="s">
        <v>48</v>
      </c>
      <c r="I345" s="60" t="s">
        <v>1752</v>
      </c>
      <c r="J345" s="37">
        <v>800</v>
      </c>
      <c r="K345" s="37">
        <v>800</v>
      </c>
      <c r="L345" s="37"/>
      <c r="M345" s="37"/>
      <c r="N345" s="60" t="s">
        <v>1753</v>
      </c>
      <c r="O345" s="37"/>
      <c r="P345" s="156">
        <v>32000</v>
      </c>
      <c r="Q345" s="37" t="s">
        <v>53</v>
      </c>
      <c r="R345" s="37" t="s">
        <v>53</v>
      </c>
      <c r="S345" s="37" t="s">
        <v>53</v>
      </c>
      <c r="T345" s="37" t="s">
        <v>1754</v>
      </c>
      <c r="U345" s="37" t="s">
        <v>281</v>
      </c>
      <c r="V345" s="37" t="s">
        <v>282</v>
      </c>
      <c r="W345" s="81" t="s">
        <v>283</v>
      </c>
      <c r="X345" s="37" t="s">
        <v>52</v>
      </c>
      <c r="Y345" s="108">
        <v>45658</v>
      </c>
      <c r="Z345" s="109">
        <v>46021</v>
      </c>
      <c r="AA345" s="37"/>
      <c r="AB345" s="102"/>
      <c r="AC345" s="43" t="s">
        <v>193</v>
      </c>
      <c r="AD345" s="110" t="s">
        <v>1755</v>
      </c>
      <c r="AE345" s="111" t="s">
        <v>59</v>
      </c>
      <c r="AF345" s="44"/>
      <c r="AG345" s="37"/>
      <c r="AH345" s="37">
        <f t="shared" ref="AH345:AH355" si="26">AI345+AJ345+AK345</f>
        <v>400</v>
      </c>
      <c r="AI345" s="37">
        <v>400</v>
      </c>
      <c r="AJ345" s="37"/>
      <c r="AK345" s="37"/>
      <c r="AL345" s="154"/>
      <c r="AM345" s="37">
        <f t="shared" si="25"/>
        <v>400</v>
      </c>
      <c r="AN345" s="37">
        <v>400</v>
      </c>
      <c r="AO345" s="37"/>
      <c r="AP345" s="136"/>
      <c r="AQ345" s="134">
        <f t="shared" si="23"/>
        <v>0</v>
      </c>
    </row>
    <row r="346" s="8" customFormat="1" ht="81" hidden="1" customHeight="1" spans="1:43">
      <c r="A346" s="37">
        <v>339</v>
      </c>
      <c r="B346" s="37" t="s">
        <v>42</v>
      </c>
      <c r="C346" s="37" t="s">
        <v>67</v>
      </c>
      <c r="D346" s="37" t="s">
        <v>68</v>
      </c>
      <c r="E346" s="37" t="s">
        <v>1756</v>
      </c>
      <c r="F346" s="37" t="s">
        <v>276</v>
      </c>
      <c r="G346" s="37" t="s">
        <v>1757</v>
      </c>
      <c r="H346" s="37" t="s">
        <v>48</v>
      </c>
      <c r="I346" s="60" t="s">
        <v>1758</v>
      </c>
      <c r="J346" s="37">
        <v>68</v>
      </c>
      <c r="K346" s="37">
        <v>68</v>
      </c>
      <c r="L346" s="37"/>
      <c r="M346" s="37"/>
      <c r="N346" s="60" t="s">
        <v>1759</v>
      </c>
      <c r="O346" s="37"/>
      <c r="P346" s="156">
        <v>5100</v>
      </c>
      <c r="Q346" s="37" t="s">
        <v>53</v>
      </c>
      <c r="R346" s="37" t="s">
        <v>53</v>
      </c>
      <c r="S346" s="37" t="s">
        <v>53</v>
      </c>
      <c r="T346" s="37" t="s">
        <v>1754</v>
      </c>
      <c r="U346" s="37" t="s">
        <v>281</v>
      </c>
      <c r="V346" s="37" t="s">
        <v>282</v>
      </c>
      <c r="W346" s="81" t="s">
        <v>283</v>
      </c>
      <c r="X346" s="37" t="s">
        <v>52</v>
      </c>
      <c r="Y346" s="108">
        <v>45658</v>
      </c>
      <c r="Z346" s="109">
        <v>46021</v>
      </c>
      <c r="AA346" s="37"/>
      <c r="AB346" s="102"/>
      <c r="AC346" s="43" t="s">
        <v>58</v>
      </c>
      <c r="AD346" s="110" t="s">
        <v>1755</v>
      </c>
      <c r="AE346" s="111" t="s">
        <v>59</v>
      </c>
      <c r="AF346" s="44"/>
      <c r="AG346" s="37"/>
      <c r="AH346" s="37">
        <f t="shared" si="26"/>
        <v>68</v>
      </c>
      <c r="AI346" s="37">
        <v>68</v>
      </c>
      <c r="AJ346" s="37"/>
      <c r="AK346" s="37"/>
      <c r="AL346" s="154"/>
      <c r="AM346" s="37">
        <f t="shared" si="25"/>
        <v>68</v>
      </c>
      <c r="AN346" s="37">
        <v>68</v>
      </c>
      <c r="AO346" s="37"/>
      <c r="AP346" s="136"/>
      <c r="AQ346" s="134">
        <f t="shared" si="23"/>
        <v>0</v>
      </c>
    </row>
    <row r="347" s="8" customFormat="1" ht="99" hidden="1" customHeight="1" spans="1:43">
      <c r="A347" s="37">
        <v>340</v>
      </c>
      <c r="B347" s="37" t="s">
        <v>42</v>
      </c>
      <c r="C347" s="37" t="s">
        <v>67</v>
      </c>
      <c r="D347" s="37" t="s">
        <v>68</v>
      </c>
      <c r="E347" s="37" t="s">
        <v>1760</v>
      </c>
      <c r="F347" s="37" t="s">
        <v>231</v>
      </c>
      <c r="G347" s="37" t="s">
        <v>1761</v>
      </c>
      <c r="H347" s="37" t="s">
        <v>48</v>
      </c>
      <c r="I347" s="60" t="s">
        <v>1762</v>
      </c>
      <c r="J347" s="37">
        <v>19</v>
      </c>
      <c r="K347" s="37">
        <v>19</v>
      </c>
      <c r="L347" s="37"/>
      <c r="M347" s="37"/>
      <c r="N347" s="60" t="s">
        <v>1763</v>
      </c>
      <c r="O347" s="37"/>
      <c r="P347" s="156">
        <v>582</v>
      </c>
      <c r="Q347" s="37" t="s">
        <v>53</v>
      </c>
      <c r="R347" s="37" t="s">
        <v>53</v>
      </c>
      <c r="S347" s="37" t="s">
        <v>53</v>
      </c>
      <c r="T347" s="37" t="s">
        <v>1754</v>
      </c>
      <c r="U347" s="37" t="s">
        <v>235</v>
      </c>
      <c r="V347" s="37" t="s">
        <v>1764</v>
      </c>
      <c r="W347" s="81" t="s">
        <v>1765</v>
      </c>
      <c r="X347" s="37" t="s">
        <v>52</v>
      </c>
      <c r="Y347" s="108">
        <v>45658</v>
      </c>
      <c r="Z347" s="109">
        <v>46021</v>
      </c>
      <c r="AA347" s="37"/>
      <c r="AB347" s="102" t="s">
        <v>57</v>
      </c>
      <c r="AC347" s="43" t="s">
        <v>58</v>
      </c>
      <c r="AD347" s="110" t="s">
        <v>1755</v>
      </c>
      <c r="AE347" s="111" t="s">
        <v>59</v>
      </c>
      <c r="AF347" s="44">
        <v>19</v>
      </c>
      <c r="AG347" s="37"/>
      <c r="AH347" s="37">
        <f t="shared" si="26"/>
        <v>19</v>
      </c>
      <c r="AI347" s="37">
        <v>19</v>
      </c>
      <c r="AJ347" s="37"/>
      <c r="AK347" s="37"/>
      <c r="AL347" s="154"/>
      <c r="AM347" s="37">
        <f t="shared" si="25"/>
        <v>19</v>
      </c>
      <c r="AN347" s="37">
        <v>19</v>
      </c>
      <c r="AO347" s="37"/>
      <c r="AP347" s="136"/>
      <c r="AQ347" s="134">
        <f t="shared" si="23"/>
        <v>0</v>
      </c>
    </row>
    <row r="348" s="8" customFormat="1" ht="81" hidden="1" customHeight="1" spans="1:43">
      <c r="A348" s="37">
        <v>341</v>
      </c>
      <c r="B348" s="37" t="s">
        <v>42</v>
      </c>
      <c r="C348" s="37" t="s">
        <v>67</v>
      </c>
      <c r="D348" s="37" t="s">
        <v>68</v>
      </c>
      <c r="E348" s="37" t="s">
        <v>1766</v>
      </c>
      <c r="F348" s="37" t="s">
        <v>231</v>
      </c>
      <c r="G348" s="37" t="s">
        <v>1767</v>
      </c>
      <c r="H348" s="37" t="s">
        <v>48</v>
      </c>
      <c r="I348" s="60" t="s">
        <v>1768</v>
      </c>
      <c r="J348" s="37">
        <v>8</v>
      </c>
      <c r="K348" s="37">
        <v>8</v>
      </c>
      <c r="L348" s="37"/>
      <c r="M348" s="37"/>
      <c r="N348" s="60" t="s">
        <v>1769</v>
      </c>
      <c r="O348" s="37"/>
      <c r="P348" s="156">
        <v>642</v>
      </c>
      <c r="Q348" s="37" t="s">
        <v>53</v>
      </c>
      <c r="R348" s="37" t="s">
        <v>53</v>
      </c>
      <c r="S348" s="37" t="s">
        <v>53</v>
      </c>
      <c r="T348" s="37" t="s">
        <v>1754</v>
      </c>
      <c r="U348" s="37" t="s">
        <v>235</v>
      </c>
      <c r="V348" s="37" t="s">
        <v>1764</v>
      </c>
      <c r="W348" s="81" t="s">
        <v>1765</v>
      </c>
      <c r="X348" s="37" t="s">
        <v>52</v>
      </c>
      <c r="Y348" s="108">
        <v>45658</v>
      </c>
      <c r="Z348" s="109">
        <v>46021</v>
      </c>
      <c r="AA348" s="37"/>
      <c r="AB348" s="102"/>
      <c r="AC348" s="43" t="s">
        <v>58</v>
      </c>
      <c r="AD348" s="110" t="s">
        <v>1755</v>
      </c>
      <c r="AE348" s="111" t="s">
        <v>59</v>
      </c>
      <c r="AF348" s="44"/>
      <c r="AG348" s="37"/>
      <c r="AH348" s="37">
        <f t="shared" si="26"/>
        <v>8</v>
      </c>
      <c r="AI348" s="37">
        <v>8</v>
      </c>
      <c r="AJ348" s="37"/>
      <c r="AK348" s="37"/>
      <c r="AL348" s="154"/>
      <c r="AM348" s="37">
        <f t="shared" si="25"/>
        <v>8</v>
      </c>
      <c r="AN348" s="37">
        <v>8</v>
      </c>
      <c r="AO348" s="37"/>
      <c r="AP348" s="136"/>
      <c r="AQ348" s="134">
        <f t="shared" si="23"/>
        <v>0</v>
      </c>
    </row>
    <row r="349" s="8" customFormat="1" ht="128" hidden="1" customHeight="1" spans="1:43">
      <c r="A349" s="37">
        <v>342</v>
      </c>
      <c r="B349" s="37" t="s">
        <v>42</v>
      </c>
      <c r="C349" s="37" t="s">
        <v>67</v>
      </c>
      <c r="D349" s="37" t="s">
        <v>68</v>
      </c>
      <c r="E349" s="37" t="s">
        <v>1770</v>
      </c>
      <c r="F349" s="37" t="s">
        <v>231</v>
      </c>
      <c r="G349" s="37" t="s">
        <v>1771</v>
      </c>
      <c r="H349" s="37" t="s">
        <v>817</v>
      </c>
      <c r="I349" s="60" t="s">
        <v>1772</v>
      </c>
      <c r="J349" s="37">
        <v>40</v>
      </c>
      <c r="K349" s="37">
        <v>40</v>
      </c>
      <c r="L349" s="37"/>
      <c r="M349" s="37"/>
      <c r="N349" s="60" t="s">
        <v>1773</v>
      </c>
      <c r="O349" s="37"/>
      <c r="P349" s="156">
        <v>710</v>
      </c>
      <c r="Q349" s="37" t="s">
        <v>53</v>
      </c>
      <c r="R349" s="37" t="s">
        <v>53</v>
      </c>
      <c r="S349" s="37" t="s">
        <v>53</v>
      </c>
      <c r="T349" s="37" t="s">
        <v>1754</v>
      </c>
      <c r="U349" s="37" t="s">
        <v>235</v>
      </c>
      <c r="V349" s="37" t="s">
        <v>1764</v>
      </c>
      <c r="W349" s="81" t="s">
        <v>1765</v>
      </c>
      <c r="X349" s="37" t="s">
        <v>52</v>
      </c>
      <c r="Y349" s="108">
        <v>45658</v>
      </c>
      <c r="Z349" s="109">
        <v>46021</v>
      </c>
      <c r="AA349" s="37"/>
      <c r="AB349" s="102"/>
      <c r="AC349" s="43" t="s">
        <v>58</v>
      </c>
      <c r="AD349" s="110" t="s">
        <v>1755</v>
      </c>
      <c r="AE349" s="111" t="s">
        <v>59</v>
      </c>
      <c r="AF349" s="44"/>
      <c r="AG349" s="37"/>
      <c r="AH349" s="37">
        <f t="shared" si="26"/>
        <v>40</v>
      </c>
      <c r="AI349" s="37">
        <v>40</v>
      </c>
      <c r="AJ349" s="37"/>
      <c r="AK349" s="37"/>
      <c r="AL349" s="154"/>
      <c r="AM349" s="37">
        <f t="shared" si="25"/>
        <v>40</v>
      </c>
      <c r="AN349" s="37">
        <v>40</v>
      </c>
      <c r="AO349" s="37"/>
      <c r="AP349" s="136"/>
      <c r="AQ349" s="134">
        <f t="shared" si="23"/>
        <v>0</v>
      </c>
    </row>
    <row r="350" s="8" customFormat="1" ht="116" hidden="1" customHeight="1" spans="1:43">
      <c r="A350" s="37">
        <v>343</v>
      </c>
      <c r="B350" s="37" t="s">
        <v>42</v>
      </c>
      <c r="C350" s="37" t="s">
        <v>67</v>
      </c>
      <c r="D350" s="37" t="s">
        <v>68</v>
      </c>
      <c r="E350" s="37" t="s">
        <v>1774</v>
      </c>
      <c r="F350" s="37" t="s">
        <v>231</v>
      </c>
      <c r="G350" s="37" t="s">
        <v>1775</v>
      </c>
      <c r="H350" s="37" t="s">
        <v>48</v>
      </c>
      <c r="I350" s="64" t="s">
        <v>1776</v>
      </c>
      <c r="J350" s="37">
        <v>130</v>
      </c>
      <c r="K350" s="37">
        <v>130</v>
      </c>
      <c r="L350" s="37"/>
      <c r="M350" s="37"/>
      <c r="N350" s="60" t="s">
        <v>1777</v>
      </c>
      <c r="O350" s="37"/>
      <c r="P350" s="156">
        <v>383</v>
      </c>
      <c r="Q350" s="37" t="s">
        <v>53</v>
      </c>
      <c r="R350" s="37" t="s">
        <v>53</v>
      </c>
      <c r="S350" s="37" t="s">
        <v>53</v>
      </c>
      <c r="T350" s="37" t="s">
        <v>1754</v>
      </c>
      <c r="U350" s="37" t="s">
        <v>235</v>
      </c>
      <c r="V350" s="37" t="s">
        <v>1764</v>
      </c>
      <c r="W350" s="81" t="s">
        <v>1765</v>
      </c>
      <c r="X350" s="37" t="s">
        <v>52</v>
      </c>
      <c r="Y350" s="108">
        <v>45658</v>
      </c>
      <c r="Z350" s="109">
        <v>46021</v>
      </c>
      <c r="AA350" s="37"/>
      <c r="AB350" s="102" t="s">
        <v>57</v>
      </c>
      <c r="AC350" s="43" t="s">
        <v>58</v>
      </c>
      <c r="AD350" s="110" t="s">
        <v>1755</v>
      </c>
      <c r="AE350" s="111" t="s">
        <v>59</v>
      </c>
      <c r="AF350" s="44">
        <v>130</v>
      </c>
      <c r="AG350" s="37"/>
      <c r="AH350" s="37">
        <f t="shared" si="26"/>
        <v>130</v>
      </c>
      <c r="AI350" s="37">
        <v>130</v>
      </c>
      <c r="AJ350" s="37"/>
      <c r="AK350" s="37"/>
      <c r="AL350" s="154"/>
      <c r="AM350" s="37">
        <f t="shared" si="25"/>
        <v>130</v>
      </c>
      <c r="AN350" s="37">
        <v>130</v>
      </c>
      <c r="AO350" s="37"/>
      <c r="AP350" s="136"/>
      <c r="AQ350" s="134">
        <f t="shared" si="23"/>
        <v>0</v>
      </c>
    </row>
    <row r="351" s="8" customFormat="1" ht="72" hidden="1" customHeight="1" spans="1:43">
      <c r="A351" s="37">
        <v>344</v>
      </c>
      <c r="B351" s="37" t="s">
        <v>42</v>
      </c>
      <c r="C351" s="37" t="s">
        <v>67</v>
      </c>
      <c r="D351" s="37" t="s">
        <v>68</v>
      </c>
      <c r="E351" s="37" t="s">
        <v>1778</v>
      </c>
      <c r="F351" s="37" t="s">
        <v>294</v>
      </c>
      <c r="G351" s="37" t="s">
        <v>1327</v>
      </c>
      <c r="H351" s="37" t="s">
        <v>48</v>
      </c>
      <c r="I351" s="60" t="s">
        <v>1779</v>
      </c>
      <c r="J351" s="37">
        <v>10</v>
      </c>
      <c r="K351" s="37">
        <v>10</v>
      </c>
      <c r="L351" s="37"/>
      <c r="M351" s="37"/>
      <c r="N351" s="64" t="s">
        <v>1780</v>
      </c>
      <c r="O351" s="37"/>
      <c r="P351" s="156">
        <v>248</v>
      </c>
      <c r="Q351" s="37" t="s">
        <v>53</v>
      </c>
      <c r="R351" s="37" t="s">
        <v>53</v>
      </c>
      <c r="S351" s="37" t="s">
        <v>53</v>
      </c>
      <c r="T351" s="37" t="s">
        <v>1754</v>
      </c>
      <c r="U351" s="37" t="s">
        <v>299</v>
      </c>
      <c r="V351" s="37" t="s">
        <v>1781</v>
      </c>
      <c r="W351" s="81" t="s">
        <v>1782</v>
      </c>
      <c r="X351" s="37" t="s">
        <v>52</v>
      </c>
      <c r="Y351" s="108">
        <v>45658</v>
      </c>
      <c r="Z351" s="109">
        <v>46021</v>
      </c>
      <c r="AA351" s="37"/>
      <c r="AB351" s="102"/>
      <c r="AC351" s="43" t="s">
        <v>58</v>
      </c>
      <c r="AD351" s="110" t="s">
        <v>1755</v>
      </c>
      <c r="AE351" s="111" t="s">
        <v>59</v>
      </c>
      <c r="AF351" s="44"/>
      <c r="AG351" s="37"/>
      <c r="AH351" s="37">
        <f t="shared" si="26"/>
        <v>10</v>
      </c>
      <c r="AI351" s="37">
        <v>10</v>
      </c>
      <c r="AJ351" s="37"/>
      <c r="AK351" s="37"/>
      <c r="AL351" s="154"/>
      <c r="AM351" s="37">
        <f t="shared" si="25"/>
        <v>10</v>
      </c>
      <c r="AN351" s="37">
        <v>10</v>
      </c>
      <c r="AO351" s="37"/>
      <c r="AP351" s="136"/>
      <c r="AQ351" s="134">
        <f t="shared" si="23"/>
        <v>0</v>
      </c>
    </row>
    <row r="352" s="8" customFormat="1" ht="67" hidden="1" customHeight="1" spans="1:43">
      <c r="A352" s="37">
        <v>345</v>
      </c>
      <c r="B352" s="37" t="s">
        <v>42</v>
      </c>
      <c r="C352" s="37" t="s">
        <v>67</v>
      </c>
      <c r="D352" s="37" t="s">
        <v>68</v>
      </c>
      <c r="E352" s="37" t="s">
        <v>1783</v>
      </c>
      <c r="F352" s="37" t="s">
        <v>294</v>
      </c>
      <c r="G352" s="37" t="s">
        <v>1317</v>
      </c>
      <c r="H352" s="37" t="s">
        <v>48</v>
      </c>
      <c r="I352" s="60" t="s">
        <v>1784</v>
      </c>
      <c r="J352" s="37">
        <v>208</v>
      </c>
      <c r="K352" s="37">
        <v>208</v>
      </c>
      <c r="L352" s="37"/>
      <c r="M352" s="37"/>
      <c r="N352" s="60" t="s">
        <v>1785</v>
      </c>
      <c r="O352" s="37"/>
      <c r="P352" s="156">
        <v>23400</v>
      </c>
      <c r="Q352" s="37" t="s">
        <v>53</v>
      </c>
      <c r="R352" s="37" t="s">
        <v>53</v>
      </c>
      <c r="S352" s="37" t="s">
        <v>53</v>
      </c>
      <c r="T352" s="37" t="s">
        <v>1754</v>
      </c>
      <c r="U352" s="37" t="s">
        <v>299</v>
      </c>
      <c r="V352" s="37" t="s">
        <v>1781</v>
      </c>
      <c r="W352" s="81" t="s">
        <v>1782</v>
      </c>
      <c r="X352" s="37" t="s">
        <v>52</v>
      </c>
      <c r="Y352" s="108">
        <v>45658</v>
      </c>
      <c r="Z352" s="109">
        <v>46021</v>
      </c>
      <c r="AA352" s="37"/>
      <c r="AB352" s="102"/>
      <c r="AC352" s="43" t="s">
        <v>58</v>
      </c>
      <c r="AD352" s="110" t="s">
        <v>1755</v>
      </c>
      <c r="AE352" s="111" t="s">
        <v>59</v>
      </c>
      <c r="AF352" s="44"/>
      <c r="AG352" s="37"/>
      <c r="AH352" s="37">
        <f t="shared" si="26"/>
        <v>208</v>
      </c>
      <c r="AI352" s="37">
        <v>208</v>
      </c>
      <c r="AJ352" s="37"/>
      <c r="AK352" s="37"/>
      <c r="AL352" s="154"/>
      <c r="AM352" s="37">
        <f t="shared" si="25"/>
        <v>208</v>
      </c>
      <c r="AN352" s="37">
        <v>208</v>
      </c>
      <c r="AO352" s="37"/>
      <c r="AP352" s="136"/>
      <c r="AQ352" s="134">
        <f t="shared" si="23"/>
        <v>0</v>
      </c>
    </row>
    <row r="353" s="8" customFormat="1" ht="68" hidden="1" customHeight="1" spans="1:43">
      <c r="A353" s="37">
        <v>346</v>
      </c>
      <c r="B353" s="37" t="s">
        <v>42</v>
      </c>
      <c r="C353" s="37" t="s">
        <v>67</v>
      </c>
      <c r="D353" s="37" t="s">
        <v>68</v>
      </c>
      <c r="E353" s="37" t="s">
        <v>1786</v>
      </c>
      <c r="F353" s="37" t="s">
        <v>294</v>
      </c>
      <c r="G353" s="37" t="s">
        <v>1787</v>
      </c>
      <c r="H353" s="37" t="s">
        <v>48</v>
      </c>
      <c r="I353" s="60" t="s">
        <v>1788</v>
      </c>
      <c r="J353" s="37">
        <v>45.9</v>
      </c>
      <c r="K353" s="37">
        <v>45.9</v>
      </c>
      <c r="L353" s="37"/>
      <c r="M353" s="37"/>
      <c r="N353" s="60" t="s">
        <v>1789</v>
      </c>
      <c r="O353" s="37"/>
      <c r="P353" s="156">
        <v>23400</v>
      </c>
      <c r="Q353" s="37" t="s">
        <v>53</v>
      </c>
      <c r="R353" s="37" t="s">
        <v>53</v>
      </c>
      <c r="S353" s="37" t="s">
        <v>53</v>
      </c>
      <c r="T353" s="37" t="s">
        <v>1754</v>
      </c>
      <c r="U353" s="37" t="s">
        <v>299</v>
      </c>
      <c r="V353" s="37" t="s">
        <v>1781</v>
      </c>
      <c r="W353" s="81" t="s">
        <v>1782</v>
      </c>
      <c r="X353" s="37" t="s">
        <v>52</v>
      </c>
      <c r="Y353" s="108">
        <v>45658</v>
      </c>
      <c r="Z353" s="109">
        <v>46021</v>
      </c>
      <c r="AA353" s="37"/>
      <c r="AB353" s="102"/>
      <c r="AC353" s="43" t="s">
        <v>58</v>
      </c>
      <c r="AD353" s="110" t="s">
        <v>1755</v>
      </c>
      <c r="AE353" s="111" t="s">
        <v>59</v>
      </c>
      <c r="AF353" s="44"/>
      <c r="AG353" s="37"/>
      <c r="AH353" s="37">
        <f t="shared" si="26"/>
        <v>26</v>
      </c>
      <c r="AI353" s="37">
        <v>26</v>
      </c>
      <c r="AJ353" s="37"/>
      <c r="AK353" s="37"/>
      <c r="AL353" s="154"/>
      <c r="AM353" s="37">
        <f t="shared" si="25"/>
        <v>26</v>
      </c>
      <c r="AN353" s="37">
        <v>26</v>
      </c>
      <c r="AO353" s="37"/>
      <c r="AP353" s="136"/>
      <c r="AQ353" s="134">
        <f t="shared" si="23"/>
        <v>0</v>
      </c>
    </row>
    <row r="354" s="8" customFormat="1" ht="108" hidden="1" customHeight="1" spans="1:43">
      <c r="A354" s="37">
        <v>347</v>
      </c>
      <c r="B354" s="37" t="s">
        <v>42</v>
      </c>
      <c r="C354" s="37" t="s">
        <v>67</v>
      </c>
      <c r="D354" s="37" t="s">
        <v>68</v>
      </c>
      <c r="E354" s="37" t="s">
        <v>1790</v>
      </c>
      <c r="F354" s="37" t="s">
        <v>264</v>
      </c>
      <c r="G354" s="37" t="s">
        <v>1791</v>
      </c>
      <c r="H354" s="37" t="s">
        <v>48</v>
      </c>
      <c r="I354" s="64" t="s">
        <v>1792</v>
      </c>
      <c r="J354" s="37">
        <v>3456.23</v>
      </c>
      <c r="K354" s="37">
        <v>3456.23</v>
      </c>
      <c r="L354" s="37"/>
      <c r="M354" s="37"/>
      <c r="N354" s="60" t="s">
        <v>1793</v>
      </c>
      <c r="O354" s="37"/>
      <c r="P354" s="156">
        <v>36000</v>
      </c>
      <c r="Q354" s="37" t="s">
        <v>53</v>
      </c>
      <c r="R354" s="37" t="s">
        <v>53</v>
      </c>
      <c r="S354" s="37" t="s">
        <v>53</v>
      </c>
      <c r="T354" s="37" t="s">
        <v>1754</v>
      </c>
      <c r="U354" s="37" t="s">
        <v>268</v>
      </c>
      <c r="V354" s="37" t="s">
        <v>1794</v>
      </c>
      <c r="W354" s="81" t="s">
        <v>1795</v>
      </c>
      <c r="X354" s="37" t="s">
        <v>52</v>
      </c>
      <c r="Y354" s="108">
        <v>45658</v>
      </c>
      <c r="Z354" s="109">
        <v>46021</v>
      </c>
      <c r="AA354" s="37"/>
      <c r="AB354" s="102"/>
      <c r="AC354" s="43" t="s">
        <v>58</v>
      </c>
      <c r="AD354" s="110" t="s">
        <v>1755</v>
      </c>
      <c r="AE354" s="111" t="s">
        <v>59</v>
      </c>
      <c r="AF354" s="44"/>
      <c r="AG354" s="37"/>
      <c r="AH354" s="37">
        <f t="shared" si="26"/>
        <v>900</v>
      </c>
      <c r="AI354" s="37">
        <v>900</v>
      </c>
      <c r="AJ354" s="37"/>
      <c r="AK354" s="37"/>
      <c r="AL354" s="124" t="s">
        <v>155</v>
      </c>
      <c r="AM354" s="37">
        <f t="shared" si="25"/>
        <v>900</v>
      </c>
      <c r="AN354" s="37">
        <v>900</v>
      </c>
      <c r="AO354" s="37"/>
      <c r="AP354" s="136"/>
      <c r="AQ354" s="134">
        <f t="shared" si="23"/>
        <v>0</v>
      </c>
    </row>
    <row r="355" s="8" customFormat="1" ht="92" hidden="1" customHeight="1" spans="1:43">
      <c r="A355" s="37">
        <v>348</v>
      </c>
      <c r="B355" s="37" t="s">
        <v>42</v>
      </c>
      <c r="C355" s="37" t="s">
        <v>67</v>
      </c>
      <c r="D355" s="37" t="s">
        <v>68</v>
      </c>
      <c r="E355" s="37" t="s">
        <v>1796</v>
      </c>
      <c r="F355" s="37" t="s">
        <v>255</v>
      </c>
      <c r="G355" s="37" t="s">
        <v>1797</v>
      </c>
      <c r="H355" s="37" t="s">
        <v>48</v>
      </c>
      <c r="I355" s="60" t="s">
        <v>1798</v>
      </c>
      <c r="J355" s="37">
        <v>600</v>
      </c>
      <c r="K355" s="37">
        <v>600</v>
      </c>
      <c r="L355" s="37"/>
      <c r="M355" s="37"/>
      <c r="N355" s="60" t="s">
        <v>1799</v>
      </c>
      <c r="O355" s="37"/>
      <c r="P355" s="156">
        <v>1755</v>
      </c>
      <c r="Q355" s="37" t="s">
        <v>53</v>
      </c>
      <c r="R355" s="37" t="s">
        <v>53</v>
      </c>
      <c r="S355" s="37" t="s">
        <v>53</v>
      </c>
      <c r="T355" s="37" t="s">
        <v>1754</v>
      </c>
      <c r="U355" s="37" t="s">
        <v>260</v>
      </c>
      <c r="V355" s="37" t="s">
        <v>1800</v>
      </c>
      <c r="W355" s="81">
        <v>13608741966</v>
      </c>
      <c r="X355" s="37" t="s">
        <v>52</v>
      </c>
      <c r="Y355" s="108">
        <v>45658</v>
      </c>
      <c r="Z355" s="109">
        <v>46021</v>
      </c>
      <c r="AA355" s="37"/>
      <c r="AB355" s="102"/>
      <c r="AC355" s="43" t="s">
        <v>58</v>
      </c>
      <c r="AD355" s="110" t="s">
        <v>1755</v>
      </c>
      <c r="AE355" s="111" t="s">
        <v>59</v>
      </c>
      <c r="AF355" s="44"/>
      <c r="AG355" s="37"/>
      <c r="AH355" s="37">
        <f t="shared" si="26"/>
        <v>350</v>
      </c>
      <c r="AI355" s="37">
        <v>350</v>
      </c>
      <c r="AJ355" s="37"/>
      <c r="AK355" s="37"/>
      <c r="AL355" s="154"/>
      <c r="AM355" s="37">
        <f t="shared" si="25"/>
        <v>350</v>
      </c>
      <c r="AN355" s="37">
        <v>350</v>
      </c>
      <c r="AO355" s="37"/>
      <c r="AP355" s="136"/>
      <c r="AQ355" s="134">
        <f t="shared" si="23"/>
        <v>0</v>
      </c>
    </row>
    <row r="356" s="8" customFormat="1" ht="121" hidden="1" customHeight="1" spans="1:43">
      <c r="A356" s="37">
        <v>349</v>
      </c>
      <c r="B356" s="37" t="s">
        <v>42</v>
      </c>
      <c r="C356" s="37" t="s">
        <v>67</v>
      </c>
      <c r="D356" s="37" t="s">
        <v>68</v>
      </c>
      <c r="E356" s="37" t="s">
        <v>1801</v>
      </c>
      <c r="F356" s="37" t="s">
        <v>255</v>
      </c>
      <c r="G356" s="37" t="s">
        <v>256</v>
      </c>
      <c r="H356" s="37" t="s">
        <v>48</v>
      </c>
      <c r="I356" s="60" t="s">
        <v>1802</v>
      </c>
      <c r="J356" s="37">
        <v>5300</v>
      </c>
      <c r="K356" s="37">
        <v>5300</v>
      </c>
      <c r="L356" s="37"/>
      <c r="M356" s="37"/>
      <c r="N356" s="60" t="s">
        <v>1803</v>
      </c>
      <c r="O356" s="37"/>
      <c r="P356" s="156">
        <v>2795</v>
      </c>
      <c r="Q356" s="37" t="s">
        <v>53</v>
      </c>
      <c r="R356" s="37" t="s">
        <v>53</v>
      </c>
      <c r="S356" s="37" t="s">
        <v>53</v>
      </c>
      <c r="T356" s="37" t="s">
        <v>1754</v>
      </c>
      <c r="U356" s="37" t="s">
        <v>163</v>
      </c>
      <c r="V356" s="37" t="s">
        <v>164</v>
      </c>
      <c r="W356" s="81" t="s">
        <v>165</v>
      </c>
      <c r="X356" s="37" t="s">
        <v>52</v>
      </c>
      <c r="Y356" s="108">
        <v>45658</v>
      </c>
      <c r="Z356" s="109">
        <v>46021</v>
      </c>
      <c r="AA356" s="37"/>
      <c r="AB356" s="102" t="s">
        <v>66</v>
      </c>
      <c r="AC356" s="43" t="s">
        <v>58</v>
      </c>
      <c r="AD356" s="110" t="s">
        <v>1755</v>
      </c>
      <c r="AE356" s="111" t="s">
        <v>59</v>
      </c>
      <c r="AF356" s="44"/>
      <c r="AG356" s="37">
        <v>5300</v>
      </c>
      <c r="AH356" s="37">
        <v>1000</v>
      </c>
      <c r="AI356" s="37">
        <v>1000</v>
      </c>
      <c r="AJ356" s="37"/>
      <c r="AK356" s="37"/>
      <c r="AL356" s="124" t="s">
        <v>155</v>
      </c>
      <c r="AM356" s="37">
        <f t="shared" si="25"/>
        <v>5300</v>
      </c>
      <c r="AN356" s="37"/>
      <c r="AO356" s="37">
        <v>5300</v>
      </c>
      <c r="AP356" s="136"/>
      <c r="AQ356" s="134">
        <f t="shared" si="23"/>
        <v>4300</v>
      </c>
    </row>
    <row r="357" s="8" customFormat="1" ht="79" hidden="1" customHeight="1" spans="1:43">
      <c r="A357" s="37">
        <v>350</v>
      </c>
      <c r="B357" s="37" t="s">
        <v>42</v>
      </c>
      <c r="C357" s="37" t="s">
        <v>67</v>
      </c>
      <c r="D357" s="37" t="s">
        <v>134</v>
      </c>
      <c r="E357" s="37" t="s">
        <v>1804</v>
      </c>
      <c r="F357" s="37" t="s">
        <v>125</v>
      </c>
      <c r="G357" s="37" t="s">
        <v>1228</v>
      </c>
      <c r="H357" s="37" t="s">
        <v>48</v>
      </c>
      <c r="I357" s="60" t="s">
        <v>1805</v>
      </c>
      <c r="J357" s="37">
        <v>40</v>
      </c>
      <c r="K357" s="37">
        <v>40</v>
      </c>
      <c r="L357" s="37"/>
      <c r="M357" s="37"/>
      <c r="N357" s="62" t="s">
        <v>1806</v>
      </c>
      <c r="O357" s="37"/>
      <c r="P357" s="156">
        <v>800</v>
      </c>
      <c r="Q357" s="37" t="s">
        <v>53</v>
      </c>
      <c r="R357" s="37" t="s">
        <v>53</v>
      </c>
      <c r="S357" s="37" t="s">
        <v>53</v>
      </c>
      <c r="T357" s="37" t="s">
        <v>1754</v>
      </c>
      <c r="U357" s="37" t="s">
        <v>310</v>
      </c>
      <c r="V357" s="37" t="s">
        <v>1807</v>
      </c>
      <c r="W357" s="81" t="s">
        <v>1808</v>
      </c>
      <c r="X357" s="37" t="s">
        <v>52</v>
      </c>
      <c r="Y357" s="108">
        <v>45658</v>
      </c>
      <c r="Z357" s="109">
        <v>46021</v>
      </c>
      <c r="AA357" s="37"/>
      <c r="AB357" s="102"/>
      <c r="AC357" s="43" t="s">
        <v>58</v>
      </c>
      <c r="AD357" s="110" t="s">
        <v>1755</v>
      </c>
      <c r="AE357" s="111" t="s">
        <v>59</v>
      </c>
      <c r="AF357" s="44"/>
      <c r="AG357" s="37"/>
      <c r="AH357" s="37">
        <f t="shared" ref="AH357:AH369" si="27">AI357+AJ357+AK357</f>
        <v>40</v>
      </c>
      <c r="AI357" s="37">
        <v>40</v>
      </c>
      <c r="AJ357" s="37"/>
      <c r="AK357" s="37"/>
      <c r="AL357" s="154"/>
      <c r="AM357" s="37">
        <f t="shared" si="25"/>
        <v>40</v>
      </c>
      <c r="AN357" s="37">
        <v>40</v>
      </c>
      <c r="AO357" s="37"/>
      <c r="AP357" s="136"/>
      <c r="AQ357" s="134">
        <f t="shared" si="23"/>
        <v>0</v>
      </c>
    </row>
    <row r="358" s="8" customFormat="1" ht="183" hidden="1" customHeight="1" spans="1:43">
      <c r="A358" s="37">
        <v>351</v>
      </c>
      <c r="B358" s="37" t="s">
        <v>42</v>
      </c>
      <c r="C358" s="37" t="s">
        <v>67</v>
      </c>
      <c r="D358" s="37" t="s">
        <v>68</v>
      </c>
      <c r="E358" s="37" t="s">
        <v>1809</v>
      </c>
      <c r="F358" s="37" t="s">
        <v>158</v>
      </c>
      <c r="G358" s="37" t="s">
        <v>1810</v>
      </c>
      <c r="H358" s="37" t="s">
        <v>48</v>
      </c>
      <c r="I358" s="62" t="s">
        <v>1811</v>
      </c>
      <c r="J358" s="37">
        <v>2800</v>
      </c>
      <c r="K358" s="37">
        <v>2800</v>
      </c>
      <c r="L358" s="37"/>
      <c r="M358" s="37"/>
      <c r="N358" s="60" t="s">
        <v>1812</v>
      </c>
      <c r="O358" s="37"/>
      <c r="P358" s="156">
        <v>1396</v>
      </c>
      <c r="Q358" s="37" t="s">
        <v>53</v>
      </c>
      <c r="R358" s="37" t="s">
        <v>53</v>
      </c>
      <c r="S358" s="37" t="s">
        <v>53</v>
      </c>
      <c r="T358" s="37" t="s">
        <v>1754</v>
      </c>
      <c r="U358" s="37" t="s">
        <v>715</v>
      </c>
      <c r="V358" s="37" t="s">
        <v>1813</v>
      </c>
      <c r="W358" s="81" t="s">
        <v>1814</v>
      </c>
      <c r="X358" s="37" t="s">
        <v>52</v>
      </c>
      <c r="Y358" s="108">
        <v>45658</v>
      </c>
      <c r="Z358" s="109">
        <v>46021</v>
      </c>
      <c r="AA358" s="37"/>
      <c r="AB358" s="102"/>
      <c r="AC358" s="43" t="s">
        <v>58</v>
      </c>
      <c r="AD358" s="110" t="s">
        <v>1755</v>
      </c>
      <c r="AE358" s="111" t="s">
        <v>59</v>
      </c>
      <c r="AF358" s="44"/>
      <c r="AG358" s="37"/>
      <c r="AH358" s="37">
        <f t="shared" si="27"/>
        <v>980</v>
      </c>
      <c r="AI358" s="37">
        <v>980</v>
      </c>
      <c r="AJ358" s="37"/>
      <c r="AK358" s="37"/>
      <c r="AL358" s="124" t="s">
        <v>133</v>
      </c>
      <c r="AM358" s="37">
        <f t="shared" si="25"/>
        <v>980</v>
      </c>
      <c r="AN358" s="37">
        <v>980</v>
      </c>
      <c r="AO358" s="37"/>
      <c r="AP358" s="136"/>
      <c r="AQ358" s="134">
        <f t="shared" si="23"/>
        <v>0</v>
      </c>
    </row>
    <row r="359" s="8" customFormat="1" ht="100" hidden="1" customHeight="1" spans="1:43">
      <c r="A359" s="37">
        <v>352</v>
      </c>
      <c r="B359" s="37" t="s">
        <v>42</v>
      </c>
      <c r="C359" s="37" t="s">
        <v>67</v>
      </c>
      <c r="D359" s="37" t="s">
        <v>68</v>
      </c>
      <c r="E359" s="37" t="s">
        <v>1815</v>
      </c>
      <c r="F359" s="37" t="s">
        <v>198</v>
      </c>
      <c r="G359" s="37" t="s">
        <v>210</v>
      </c>
      <c r="H359" s="37" t="s">
        <v>48</v>
      </c>
      <c r="I359" s="60" t="s">
        <v>1816</v>
      </c>
      <c r="J359" s="37">
        <v>116.63</v>
      </c>
      <c r="K359" s="37">
        <v>116.63</v>
      </c>
      <c r="L359" s="37"/>
      <c r="M359" s="37"/>
      <c r="N359" s="60" t="s">
        <v>1817</v>
      </c>
      <c r="O359" s="37"/>
      <c r="P359" s="156">
        <v>1218</v>
      </c>
      <c r="Q359" s="37" t="s">
        <v>53</v>
      </c>
      <c r="R359" s="37" t="s">
        <v>53</v>
      </c>
      <c r="S359" s="37" t="s">
        <v>53</v>
      </c>
      <c r="T359" s="37" t="s">
        <v>1754</v>
      </c>
      <c r="U359" s="37" t="s">
        <v>202</v>
      </c>
      <c r="V359" s="37" t="s">
        <v>203</v>
      </c>
      <c r="W359" s="81" t="s">
        <v>204</v>
      </c>
      <c r="X359" s="37" t="s">
        <v>52</v>
      </c>
      <c r="Y359" s="108">
        <v>45658</v>
      </c>
      <c r="Z359" s="109">
        <v>46021</v>
      </c>
      <c r="AA359" s="37" t="s">
        <v>1818</v>
      </c>
      <c r="AB359" s="102" t="s">
        <v>57</v>
      </c>
      <c r="AC359" s="43" t="s">
        <v>58</v>
      </c>
      <c r="AD359" s="110" t="s">
        <v>1755</v>
      </c>
      <c r="AE359" s="111" t="s">
        <v>59</v>
      </c>
      <c r="AF359" s="44">
        <v>116.63</v>
      </c>
      <c r="AG359" s="37"/>
      <c r="AH359" s="37">
        <f t="shared" si="27"/>
        <v>116.63</v>
      </c>
      <c r="AI359" s="37">
        <v>116.63</v>
      </c>
      <c r="AJ359" s="37"/>
      <c r="AK359" s="37"/>
      <c r="AL359" s="154"/>
      <c r="AM359" s="37">
        <f t="shared" si="25"/>
        <v>116.63</v>
      </c>
      <c r="AN359" s="37">
        <v>116.63</v>
      </c>
      <c r="AO359" s="37"/>
      <c r="AP359" s="136"/>
      <c r="AQ359" s="134">
        <f t="shared" si="23"/>
        <v>0</v>
      </c>
    </row>
    <row r="360" s="8" customFormat="1" ht="113" hidden="1" customHeight="1" spans="1:43">
      <c r="A360" s="37">
        <v>353</v>
      </c>
      <c r="B360" s="37" t="s">
        <v>42</v>
      </c>
      <c r="C360" s="37" t="s">
        <v>67</v>
      </c>
      <c r="D360" s="37" t="s">
        <v>68</v>
      </c>
      <c r="E360" s="37" t="s">
        <v>386</v>
      </c>
      <c r="F360" s="37" t="s">
        <v>198</v>
      </c>
      <c r="G360" s="37" t="s">
        <v>206</v>
      </c>
      <c r="H360" s="37" t="s">
        <v>48</v>
      </c>
      <c r="I360" s="60" t="s">
        <v>1819</v>
      </c>
      <c r="J360" s="37">
        <v>133</v>
      </c>
      <c r="K360" s="37">
        <v>133</v>
      </c>
      <c r="L360" s="37"/>
      <c r="M360" s="37"/>
      <c r="N360" s="60" t="s">
        <v>1820</v>
      </c>
      <c r="O360" s="37"/>
      <c r="P360" s="156">
        <v>1973</v>
      </c>
      <c r="Q360" s="37" t="s">
        <v>53</v>
      </c>
      <c r="R360" s="37" t="s">
        <v>53</v>
      </c>
      <c r="S360" s="37" t="s">
        <v>53</v>
      </c>
      <c r="T360" s="37" t="s">
        <v>1754</v>
      </c>
      <c r="U360" s="37" t="s">
        <v>202</v>
      </c>
      <c r="V360" s="37" t="s">
        <v>203</v>
      </c>
      <c r="W360" s="81" t="s">
        <v>204</v>
      </c>
      <c r="X360" s="37" t="s">
        <v>52</v>
      </c>
      <c r="Y360" s="108">
        <v>45658</v>
      </c>
      <c r="Z360" s="109">
        <v>46021</v>
      </c>
      <c r="AA360" s="37"/>
      <c r="AB360" s="102"/>
      <c r="AC360" s="43" t="s">
        <v>58</v>
      </c>
      <c r="AD360" s="110" t="s">
        <v>1755</v>
      </c>
      <c r="AE360" s="111" t="s">
        <v>59</v>
      </c>
      <c r="AF360" s="44"/>
      <c r="AG360" s="37"/>
      <c r="AH360" s="37">
        <f t="shared" si="27"/>
        <v>133</v>
      </c>
      <c r="AI360" s="37">
        <v>133</v>
      </c>
      <c r="AJ360" s="37"/>
      <c r="AK360" s="37"/>
      <c r="AL360" s="154"/>
      <c r="AM360" s="37">
        <f t="shared" si="25"/>
        <v>133</v>
      </c>
      <c r="AN360" s="37">
        <v>133</v>
      </c>
      <c r="AO360" s="37"/>
      <c r="AP360" s="136"/>
      <c r="AQ360" s="134">
        <f t="shared" si="23"/>
        <v>0</v>
      </c>
    </row>
    <row r="361" s="8" customFormat="1" ht="93" hidden="1" customHeight="1" spans="1:43">
      <c r="A361" s="37">
        <v>354</v>
      </c>
      <c r="B361" s="37" t="s">
        <v>42</v>
      </c>
      <c r="C361" s="37" t="s">
        <v>67</v>
      </c>
      <c r="D361" s="37" t="s">
        <v>68</v>
      </c>
      <c r="E361" s="37" t="s">
        <v>393</v>
      </c>
      <c r="F361" s="37" t="s">
        <v>198</v>
      </c>
      <c r="G361" s="37" t="s">
        <v>199</v>
      </c>
      <c r="H361" s="37" t="s">
        <v>48</v>
      </c>
      <c r="I361" s="60" t="s">
        <v>1821</v>
      </c>
      <c r="J361" s="37">
        <v>150</v>
      </c>
      <c r="K361" s="37">
        <v>150</v>
      </c>
      <c r="L361" s="37"/>
      <c r="M361" s="37"/>
      <c r="N361" s="60" t="s">
        <v>1822</v>
      </c>
      <c r="O361" s="37"/>
      <c r="P361" s="156">
        <v>287</v>
      </c>
      <c r="Q361" s="37" t="s">
        <v>53</v>
      </c>
      <c r="R361" s="37" t="s">
        <v>53</v>
      </c>
      <c r="S361" s="37" t="s">
        <v>53</v>
      </c>
      <c r="T361" s="37" t="s">
        <v>1754</v>
      </c>
      <c r="U361" s="37" t="s">
        <v>202</v>
      </c>
      <c r="V361" s="37" t="s">
        <v>203</v>
      </c>
      <c r="W361" s="81" t="s">
        <v>204</v>
      </c>
      <c r="X361" s="37" t="s">
        <v>52</v>
      </c>
      <c r="Y361" s="108">
        <v>45658</v>
      </c>
      <c r="Z361" s="109">
        <v>46021</v>
      </c>
      <c r="AA361" s="37"/>
      <c r="AB361" s="102"/>
      <c r="AC361" s="43" t="s">
        <v>58</v>
      </c>
      <c r="AD361" s="110" t="s">
        <v>1755</v>
      </c>
      <c r="AE361" s="111" t="s">
        <v>59</v>
      </c>
      <c r="AF361" s="44"/>
      <c r="AG361" s="37"/>
      <c r="AH361" s="37">
        <f t="shared" si="27"/>
        <v>150</v>
      </c>
      <c r="AI361" s="37">
        <v>150</v>
      </c>
      <c r="AJ361" s="37"/>
      <c r="AK361" s="37"/>
      <c r="AL361" s="154"/>
      <c r="AM361" s="37">
        <f t="shared" si="25"/>
        <v>150</v>
      </c>
      <c r="AN361" s="37">
        <v>150</v>
      </c>
      <c r="AO361" s="37"/>
      <c r="AP361" s="136"/>
      <c r="AQ361" s="134">
        <f t="shared" si="23"/>
        <v>0</v>
      </c>
    </row>
    <row r="362" s="8" customFormat="1" ht="108" hidden="1" customHeight="1" spans="1:43">
      <c r="A362" s="37">
        <v>355</v>
      </c>
      <c r="B362" s="37" t="s">
        <v>42</v>
      </c>
      <c r="C362" s="37" t="s">
        <v>67</v>
      </c>
      <c r="D362" s="37" t="s">
        <v>68</v>
      </c>
      <c r="E362" s="37" t="s">
        <v>396</v>
      </c>
      <c r="F362" s="37" t="s">
        <v>198</v>
      </c>
      <c r="G362" s="37" t="s">
        <v>199</v>
      </c>
      <c r="H362" s="37" t="s">
        <v>48</v>
      </c>
      <c r="I362" s="60" t="s">
        <v>1823</v>
      </c>
      <c r="J362" s="37">
        <v>97</v>
      </c>
      <c r="K362" s="37">
        <v>97</v>
      </c>
      <c r="L362" s="37"/>
      <c r="M362" s="37"/>
      <c r="N362" s="60" t="s">
        <v>1824</v>
      </c>
      <c r="O362" s="37"/>
      <c r="P362" s="156">
        <v>305</v>
      </c>
      <c r="Q362" s="37" t="s">
        <v>53</v>
      </c>
      <c r="R362" s="37" t="s">
        <v>53</v>
      </c>
      <c r="S362" s="37" t="s">
        <v>53</v>
      </c>
      <c r="T362" s="37" t="s">
        <v>1754</v>
      </c>
      <c r="U362" s="37" t="s">
        <v>202</v>
      </c>
      <c r="V362" s="37" t="s">
        <v>203</v>
      </c>
      <c r="W362" s="81" t="s">
        <v>204</v>
      </c>
      <c r="X362" s="37" t="s">
        <v>52</v>
      </c>
      <c r="Y362" s="108">
        <v>45658</v>
      </c>
      <c r="Z362" s="109">
        <v>46021</v>
      </c>
      <c r="AA362" s="37"/>
      <c r="AB362" s="102"/>
      <c r="AC362" s="43" t="s">
        <v>58</v>
      </c>
      <c r="AD362" s="110" t="s">
        <v>1755</v>
      </c>
      <c r="AE362" s="111" t="s">
        <v>59</v>
      </c>
      <c r="AF362" s="44"/>
      <c r="AG362" s="37"/>
      <c r="AH362" s="37">
        <f t="shared" si="27"/>
        <v>97</v>
      </c>
      <c r="AI362" s="37">
        <v>97</v>
      </c>
      <c r="AJ362" s="37"/>
      <c r="AK362" s="37"/>
      <c r="AL362" s="154"/>
      <c r="AM362" s="37">
        <f t="shared" si="25"/>
        <v>97</v>
      </c>
      <c r="AN362" s="37">
        <v>97</v>
      </c>
      <c r="AO362" s="37"/>
      <c r="AP362" s="136"/>
      <c r="AQ362" s="134">
        <f t="shared" si="23"/>
        <v>0</v>
      </c>
    </row>
    <row r="363" s="8" customFormat="1" ht="60" hidden="1" customHeight="1" spans="1:43">
      <c r="A363" s="37">
        <v>356</v>
      </c>
      <c r="B363" s="37" t="s">
        <v>42</v>
      </c>
      <c r="C363" s="37" t="s">
        <v>67</v>
      </c>
      <c r="D363" s="37" t="s">
        <v>68</v>
      </c>
      <c r="E363" s="37" t="s">
        <v>1825</v>
      </c>
      <c r="F363" s="37" t="s">
        <v>595</v>
      </c>
      <c r="G363" s="37" t="s">
        <v>596</v>
      </c>
      <c r="H363" s="37" t="s">
        <v>48</v>
      </c>
      <c r="I363" s="60" t="s">
        <v>1826</v>
      </c>
      <c r="J363" s="37">
        <v>35</v>
      </c>
      <c r="K363" s="37">
        <v>35</v>
      </c>
      <c r="L363" s="37"/>
      <c r="M363" s="37"/>
      <c r="N363" s="64" t="s">
        <v>1827</v>
      </c>
      <c r="O363" s="37"/>
      <c r="P363" s="156">
        <v>871</v>
      </c>
      <c r="Q363" s="37" t="s">
        <v>53</v>
      </c>
      <c r="R363" s="37" t="s">
        <v>53</v>
      </c>
      <c r="S363" s="37" t="s">
        <v>53</v>
      </c>
      <c r="T363" s="37" t="s">
        <v>1754</v>
      </c>
      <c r="U363" s="37" t="s">
        <v>600</v>
      </c>
      <c r="V363" s="37" t="s">
        <v>601</v>
      </c>
      <c r="W363" s="81">
        <v>15887412941</v>
      </c>
      <c r="X363" s="37" t="s">
        <v>52</v>
      </c>
      <c r="Y363" s="108">
        <v>45658</v>
      </c>
      <c r="Z363" s="109">
        <v>46021</v>
      </c>
      <c r="AA363" s="37"/>
      <c r="AB363" s="102"/>
      <c r="AC363" s="43" t="s">
        <v>193</v>
      </c>
      <c r="AD363" s="110" t="s">
        <v>1755</v>
      </c>
      <c r="AE363" s="111" t="s">
        <v>59</v>
      </c>
      <c r="AF363" s="44"/>
      <c r="AG363" s="37"/>
      <c r="AH363" s="37">
        <f t="shared" si="27"/>
        <v>35</v>
      </c>
      <c r="AI363" s="37">
        <v>35</v>
      </c>
      <c r="AJ363" s="37"/>
      <c r="AK363" s="37"/>
      <c r="AL363" s="154"/>
      <c r="AM363" s="37">
        <f t="shared" si="25"/>
        <v>35</v>
      </c>
      <c r="AN363" s="37">
        <v>35</v>
      </c>
      <c r="AO363" s="37"/>
      <c r="AP363" s="136"/>
      <c r="AQ363" s="134">
        <f t="shared" si="23"/>
        <v>0</v>
      </c>
    </row>
    <row r="364" s="8" customFormat="1" ht="88" hidden="1" customHeight="1" spans="1:43">
      <c r="A364" s="37">
        <v>357</v>
      </c>
      <c r="B364" s="37" t="s">
        <v>42</v>
      </c>
      <c r="C364" s="37" t="s">
        <v>67</v>
      </c>
      <c r="D364" s="37" t="s">
        <v>68</v>
      </c>
      <c r="E364" s="37" t="s">
        <v>1828</v>
      </c>
      <c r="F364" s="37" t="s">
        <v>243</v>
      </c>
      <c r="G364" s="37" t="s">
        <v>1829</v>
      </c>
      <c r="H364" s="37" t="s">
        <v>48</v>
      </c>
      <c r="I364" s="60" t="s">
        <v>1830</v>
      </c>
      <c r="J364" s="37">
        <v>196</v>
      </c>
      <c r="K364" s="37">
        <v>196</v>
      </c>
      <c r="L364" s="37"/>
      <c r="M364" s="37"/>
      <c r="N364" s="60" t="s">
        <v>1831</v>
      </c>
      <c r="O364" s="37"/>
      <c r="P364" s="156">
        <v>662</v>
      </c>
      <c r="Q364" s="37" t="s">
        <v>53</v>
      </c>
      <c r="R364" s="37" t="s">
        <v>53</v>
      </c>
      <c r="S364" s="37" t="s">
        <v>53</v>
      </c>
      <c r="T364" s="37" t="s">
        <v>1754</v>
      </c>
      <c r="U364" s="37" t="s">
        <v>247</v>
      </c>
      <c r="V364" s="37" t="s">
        <v>1832</v>
      </c>
      <c r="W364" s="81" t="s">
        <v>1833</v>
      </c>
      <c r="X364" s="37" t="s">
        <v>52</v>
      </c>
      <c r="Y364" s="108">
        <v>45658</v>
      </c>
      <c r="Z364" s="109">
        <v>46021</v>
      </c>
      <c r="AA364" s="37"/>
      <c r="AB364" s="102"/>
      <c r="AC364" s="43" t="s">
        <v>58</v>
      </c>
      <c r="AD364" s="110" t="s">
        <v>1755</v>
      </c>
      <c r="AE364" s="111" t="s">
        <v>59</v>
      </c>
      <c r="AF364" s="44"/>
      <c r="AG364" s="37"/>
      <c r="AH364" s="37">
        <f t="shared" si="27"/>
        <v>196</v>
      </c>
      <c r="AI364" s="37">
        <v>196</v>
      </c>
      <c r="AJ364" s="37"/>
      <c r="AK364" s="37"/>
      <c r="AL364" s="154"/>
      <c r="AM364" s="37">
        <f t="shared" si="25"/>
        <v>196</v>
      </c>
      <c r="AN364" s="37">
        <v>196</v>
      </c>
      <c r="AO364" s="37"/>
      <c r="AP364" s="136"/>
      <c r="AQ364" s="134">
        <f t="shared" si="23"/>
        <v>0</v>
      </c>
    </row>
    <row r="365" s="8" customFormat="1" ht="83" hidden="1" customHeight="1" spans="1:43">
      <c r="A365" s="37">
        <v>358</v>
      </c>
      <c r="B365" s="37" t="s">
        <v>42</v>
      </c>
      <c r="C365" s="37" t="s">
        <v>67</v>
      </c>
      <c r="D365" s="37" t="s">
        <v>68</v>
      </c>
      <c r="E365" s="37" t="s">
        <v>1834</v>
      </c>
      <c r="F365" s="37" t="s">
        <v>136</v>
      </c>
      <c r="G365" s="37" t="s">
        <v>1835</v>
      </c>
      <c r="H365" s="37" t="s">
        <v>48</v>
      </c>
      <c r="I365" s="60" t="s">
        <v>1836</v>
      </c>
      <c r="J365" s="37">
        <v>93.12</v>
      </c>
      <c r="K365" s="37">
        <v>93.12</v>
      </c>
      <c r="L365" s="37"/>
      <c r="M365" s="37"/>
      <c r="N365" s="60" t="s">
        <v>1837</v>
      </c>
      <c r="O365" s="37"/>
      <c r="P365" s="156">
        <v>625</v>
      </c>
      <c r="Q365" s="37" t="s">
        <v>53</v>
      </c>
      <c r="R365" s="37" t="s">
        <v>53</v>
      </c>
      <c r="S365" s="37" t="s">
        <v>53</v>
      </c>
      <c r="T365" s="37" t="s">
        <v>1754</v>
      </c>
      <c r="U365" s="37" t="s">
        <v>1001</v>
      </c>
      <c r="V365" s="37" t="s">
        <v>1838</v>
      </c>
      <c r="W365" s="81">
        <v>13988933821</v>
      </c>
      <c r="X365" s="37" t="s">
        <v>52</v>
      </c>
      <c r="Y365" s="108">
        <v>45658</v>
      </c>
      <c r="Z365" s="109">
        <v>46021</v>
      </c>
      <c r="AA365" s="37"/>
      <c r="AB365" s="102"/>
      <c r="AC365" s="43" t="s">
        <v>58</v>
      </c>
      <c r="AD365" s="110" t="s">
        <v>1755</v>
      </c>
      <c r="AE365" s="111" t="s">
        <v>59</v>
      </c>
      <c r="AF365" s="44"/>
      <c r="AG365" s="37"/>
      <c r="AH365" s="37">
        <f t="shared" si="27"/>
        <v>93.12</v>
      </c>
      <c r="AI365" s="37">
        <v>93.12</v>
      </c>
      <c r="AJ365" s="37"/>
      <c r="AK365" s="37"/>
      <c r="AL365" s="154"/>
      <c r="AM365" s="37">
        <f t="shared" si="25"/>
        <v>93.12</v>
      </c>
      <c r="AN365" s="37">
        <v>93.12</v>
      </c>
      <c r="AO365" s="37"/>
      <c r="AP365" s="136"/>
      <c r="AQ365" s="134">
        <f t="shared" si="23"/>
        <v>0</v>
      </c>
    </row>
    <row r="366" s="8" customFormat="1" ht="83" hidden="1" customHeight="1" spans="1:43">
      <c r="A366" s="37">
        <v>359</v>
      </c>
      <c r="B366" s="37" t="s">
        <v>42</v>
      </c>
      <c r="C366" s="37" t="s">
        <v>67</v>
      </c>
      <c r="D366" s="37" t="s">
        <v>68</v>
      </c>
      <c r="E366" s="37" t="s">
        <v>1839</v>
      </c>
      <c r="F366" s="37" t="s">
        <v>136</v>
      </c>
      <c r="G366" s="37" t="s">
        <v>1840</v>
      </c>
      <c r="H366" s="37" t="s">
        <v>48</v>
      </c>
      <c r="I366" s="60" t="s">
        <v>1841</v>
      </c>
      <c r="J366" s="37">
        <v>192.26</v>
      </c>
      <c r="K366" s="37">
        <v>192.26</v>
      </c>
      <c r="L366" s="37"/>
      <c r="M366" s="37"/>
      <c r="N366" s="60" t="s">
        <v>1842</v>
      </c>
      <c r="O366" s="37"/>
      <c r="P366" s="156">
        <v>171</v>
      </c>
      <c r="Q366" s="37" t="s">
        <v>53</v>
      </c>
      <c r="R366" s="37" t="s">
        <v>53</v>
      </c>
      <c r="S366" s="37" t="s">
        <v>53</v>
      </c>
      <c r="T366" s="37" t="s">
        <v>1754</v>
      </c>
      <c r="U366" s="37" t="s">
        <v>1001</v>
      </c>
      <c r="V366" s="37" t="s">
        <v>1838</v>
      </c>
      <c r="W366" s="81">
        <v>13988933821</v>
      </c>
      <c r="X366" s="37" t="s">
        <v>52</v>
      </c>
      <c r="Y366" s="108">
        <v>45658</v>
      </c>
      <c r="Z366" s="109">
        <v>46021</v>
      </c>
      <c r="AA366" s="37"/>
      <c r="AB366" s="102"/>
      <c r="AC366" s="43" t="s">
        <v>58</v>
      </c>
      <c r="AD366" s="110" t="s">
        <v>1755</v>
      </c>
      <c r="AE366" s="111" t="s">
        <v>59</v>
      </c>
      <c r="AF366" s="44"/>
      <c r="AG366" s="37"/>
      <c r="AH366" s="37">
        <f t="shared" si="27"/>
        <v>92.3</v>
      </c>
      <c r="AI366" s="37">
        <v>92.3</v>
      </c>
      <c r="AJ366" s="37"/>
      <c r="AK366" s="37"/>
      <c r="AL366" s="154"/>
      <c r="AM366" s="37">
        <f t="shared" si="25"/>
        <v>92.3</v>
      </c>
      <c r="AN366" s="37">
        <v>92.3</v>
      </c>
      <c r="AO366" s="37"/>
      <c r="AP366" s="136"/>
      <c r="AQ366" s="134">
        <f t="shared" si="23"/>
        <v>0</v>
      </c>
    </row>
    <row r="367" s="8" customFormat="1" ht="79" hidden="1" customHeight="1" spans="1:43">
      <c r="A367" s="37">
        <v>360</v>
      </c>
      <c r="B367" s="37" t="s">
        <v>42</v>
      </c>
      <c r="C367" s="37" t="s">
        <v>67</v>
      </c>
      <c r="D367" s="37" t="s">
        <v>68</v>
      </c>
      <c r="E367" s="37" t="s">
        <v>1843</v>
      </c>
      <c r="F367" s="37" t="s">
        <v>136</v>
      </c>
      <c r="G367" s="37" t="s">
        <v>1844</v>
      </c>
      <c r="H367" s="37" t="s">
        <v>48</v>
      </c>
      <c r="I367" s="60" t="s">
        <v>1845</v>
      </c>
      <c r="J367" s="37">
        <v>188.5</v>
      </c>
      <c r="K367" s="37">
        <v>188.5</v>
      </c>
      <c r="L367" s="37"/>
      <c r="M367" s="37"/>
      <c r="N367" s="60" t="s">
        <v>1846</v>
      </c>
      <c r="O367" s="37"/>
      <c r="P367" s="156">
        <v>902</v>
      </c>
      <c r="Q367" s="37" t="s">
        <v>53</v>
      </c>
      <c r="R367" s="37" t="s">
        <v>53</v>
      </c>
      <c r="S367" s="37" t="s">
        <v>53</v>
      </c>
      <c r="T367" s="37" t="s">
        <v>1754</v>
      </c>
      <c r="U367" s="37" t="s">
        <v>1001</v>
      </c>
      <c r="V367" s="37" t="s">
        <v>1838</v>
      </c>
      <c r="W367" s="81">
        <v>13988933821</v>
      </c>
      <c r="X367" s="37" t="s">
        <v>52</v>
      </c>
      <c r="Y367" s="108">
        <v>45658</v>
      </c>
      <c r="Z367" s="109">
        <v>46021</v>
      </c>
      <c r="AA367" s="37"/>
      <c r="AB367" s="102" t="s">
        <v>57</v>
      </c>
      <c r="AC367" s="43" t="s">
        <v>58</v>
      </c>
      <c r="AD367" s="110" t="s">
        <v>1755</v>
      </c>
      <c r="AE367" s="111" t="s">
        <v>59</v>
      </c>
      <c r="AF367" s="44">
        <v>188.5</v>
      </c>
      <c r="AG367" s="37"/>
      <c r="AH367" s="37">
        <f t="shared" si="27"/>
        <v>216.18</v>
      </c>
      <c r="AI367" s="37">
        <v>216.18</v>
      </c>
      <c r="AJ367" s="37"/>
      <c r="AK367" s="37"/>
      <c r="AL367" s="154"/>
      <c r="AM367" s="37">
        <f t="shared" si="25"/>
        <v>188.5</v>
      </c>
      <c r="AN367" s="37">
        <v>188.5</v>
      </c>
      <c r="AO367" s="37"/>
      <c r="AP367" s="136"/>
      <c r="AQ367" s="134">
        <f t="shared" si="23"/>
        <v>-27.68</v>
      </c>
    </row>
    <row r="368" s="8" customFormat="1" ht="81" hidden="1" customHeight="1" spans="1:43">
      <c r="A368" s="37">
        <v>361</v>
      </c>
      <c r="B368" s="37" t="s">
        <v>42</v>
      </c>
      <c r="C368" s="37" t="s">
        <v>67</v>
      </c>
      <c r="D368" s="37" t="s">
        <v>68</v>
      </c>
      <c r="E368" s="37" t="s">
        <v>1847</v>
      </c>
      <c r="F368" s="37" t="s">
        <v>136</v>
      </c>
      <c r="G368" s="37" t="s">
        <v>1840</v>
      </c>
      <c r="H368" s="37" t="s">
        <v>48</v>
      </c>
      <c r="I368" s="60" t="s">
        <v>1848</v>
      </c>
      <c r="J368" s="37">
        <v>1550</v>
      </c>
      <c r="K368" s="37">
        <v>1550</v>
      </c>
      <c r="L368" s="37"/>
      <c r="M368" s="37"/>
      <c r="N368" s="60" t="s">
        <v>1849</v>
      </c>
      <c r="O368" s="37"/>
      <c r="P368" s="156">
        <v>1560</v>
      </c>
      <c r="Q368" s="37" t="s">
        <v>53</v>
      </c>
      <c r="R368" s="37" t="s">
        <v>53</v>
      </c>
      <c r="S368" s="37" t="s">
        <v>53</v>
      </c>
      <c r="T368" s="37" t="s">
        <v>1754</v>
      </c>
      <c r="U368" s="37" t="s">
        <v>1001</v>
      </c>
      <c r="V368" s="37" t="s">
        <v>1838</v>
      </c>
      <c r="W368" s="81">
        <v>13988933821</v>
      </c>
      <c r="X368" s="37" t="s">
        <v>52</v>
      </c>
      <c r="Y368" s="108">
        <v>45658</v>
      </c>
      <c r="Z368" s="109">
        <v>46021</v>
      </c>
      <c r="AA368" s="37"/>
      <c r="AB368" s="102"/>
      <c r="AC368" s="43" t="s">
        <v>58</v>
      </c>
      <c r="AD368" s="110" t="s">
        <v>1755</v>
      </c>
      <c r="AE368" s="111" t="s">
        <v>59</v>
      </c>
      <c r="AF368" s="44"/>
      <c r="AG368" s="37"/>
      <c r="AH368" s="37">
        <f t="shared" si="27"/>
        <v>620</v>
      </c>
      <c r="AI368" s="37">
        <v>620</v>
      </c>
      <c r="AJ368" s="37"/>
      <c r="AK368" s="37"/>
      <c r="AL368" s="154"/>
      <c r="AM368" s="37">
        <f t="shared" si="25"/>
        <v>620</v>
      </c>
      <c r="AN368" s="37">
        <v>620</v>
      </c>
      <c r="AO368" s="37"/>
      <c r="AP368" s="136"/>
      <c r="AQ368" s="134">
        <f t="shared" si="23"/>
        <v>0</v>
      </c>
    </row>
    <row r="369" s="8" customFormat="1" ht="277" hidden="1" customHeight="1" spans="1:43">
      <c r="A369" s="37">
        <v>362</v>
      </c>
      <c r="B369" s="37" t="s">
        <v>42</v>
      </c>
      <c r="C369" s="37" t="s">
        <v>67</v>
      </c>
      <c r="D369" s="37" t="s">
        <v>68</v>
      </c>
      <c r="E369" s="37" t="s">
        <v>1850</v>
      </c>
      <c r="F369" s="37" t="s">
        <v>400</v>
      </c>
      <c r="G369" s="37" t="s">
        <v>400</v>
      </c>
      <c r="H369" s="37" t="s">
        <v>48</v>
      </c>
      <c r="I369" s="62" t="s">
        <v>1851</v>
      </c>
      <c r="J369" s="37">
        <v>779.36</v>
      </c>
      <c r="K369" s="37">
        <v>779.36</v>
      </c>
      <c r="L369" s="37"/>
      <c r="M369" s="37"/>
      <c r="N369" s="60" t="s">
        <v>1852</v>
      </c>
      <c r="O369" s="60"/>
      <c r="P369" s="156">
        <v>8793</v>
      </c>
      <c r="Q369" s="37" t="s">
        <v>53</v>
      </c>
      <c r="R369" s="37" t="s">
        <v>53</v>
      </c>
      <c r="S369" s="37" t="s">
        <v>53</v>
      </c>
      <c r="T369" s="37" t="s">
        <v>1754</v>
      </c>
      <c r="U369" s="37" t="s">
        <v>404</v>
      </c>
      <c r="V369" s="37" t="s">
        <v>1853</v>
      </c>
      <c r="W369" s="81" t="s">
        <v>1854</v>
      </c>
      <c r="X369" s="37" t="s">
        <v>52</v>
      </c>
      <c r="Y369" s="108">
        <v>45658</v>
      </c>
      <c r="Z369" s="109">
        <v>46021</v>
      </c>
      <c r="AA369" s="37"/>
      <c r="AB369" s="102"/>
      <c r="AC369" s="43" t="s">
        <v>58</v>
      </c>
      <c r="AD369" s="110" t="s">
        <v>1755</v>
      </c>
      <c r="AE369" s="111" t="s">
        <v>59</v>
      </c>
      <c r="AF369" s="44"/>
      <c r="AG369" s="37"/>
      <c r="AH369" s="37">
        <f t="shared" si="27"/>
        <v>479</v>
      </c>
      <c r="AI369" s="37">
        <v>479</v>
      </c>
      <c r="AJ369" s="37"/>
      <c r="AK369" s="37"/>
      <c r="AL369" s="154"/>
      <c r="AM369" s="37">
        <f t="shared" si="25"/>
        <v>479</v>
      </c>
      <c r="AN369" s="37">
        <v>479</v>
      </c>
      <c r="AO369" s="37"/>
      <c r="AP369" s="136"/>
      <c r="AQ369" s="134">
        <f t="shared" si="23"/>
        <v>0</v>
      </c>
    </row>
    <row r="370" s="6" customFormat="1" ht="70" hidden="1" customHeight="1" spans="1:43">
      <c r="A370" s="37">
        <v>363</v>
      </c>
      <c r="B370" s="37" t="s">
        <v>42</v>
      </c>
      <c r="C370" s="37" t="s">
        <v>67</v>
      </c>
      <c r="D370" s="45" t="s">
        <v>68</v>
      </c>
      <c r="E370" s="37" t="s">
        <v>1855</v>
      </c>
      <c r="F370" s="37" t="s">
        <v>167</v>
      </c>
      <c r="G370" s="45" t="s">
        <v>1856</v>
      </c>
      <c r="H370" s="37" t="s">
        <v>48</v>
      </c>
      <c r="I370" s="60" t="s">
        <v>1857</v>
      </c>
      <c r="J370" s="37">
        <v>2600</v>
      </c>
      <c r="K370" s="37">
        <v>2600</v>
      </c>
      <c r="L370" s="37"/>
      <c r="M370" s="43"/>
      <c r="N370" s="60" t="s">
        <v>1858</v>
      </c>
      <c r="O370" s="37"/>
      <c r="P370" s="63">
        <v>4679</v>
      </c>
      <c r="Q370" s="37" t="s">
        <v>53</v>
      </c>
      <c r="R370" s="37" t="s">
        <v>53</v>
      </c>
      <c r="S370" s="37" t="s">
        <v>53</v>
      </c>
      <c r="T370" s="37" t="s">
        <v>1754</v>
      </c>
      <c r="U370" s="37" t="s">
        <v>172</v>
      </c>
      <c r="V370" s="37" t="s">
        <v>1859</v>
      </c>
      <c r="W370" s="81">
        <v>15187444551</v>
      </c>
      <c r="X370" s="37" t="s">
        <v>52</v>
      </c>
      <c r="Y370" s="108">
        <v>45809</v>
      </c>
      <c r="Z370" s="109">
        <v>46021</v>
      </c>
      <c r="AA370" s="37"/>
      <c r="AB370" s="102"/>
      <c r="AC370" s="43" t="s">
        <v>758</v>
      </c>
      <c r="AD370" s="110" t="s">
        <v>1755</v>
      </c>
      <c r="AE370" s="111" t="s">
        <v>59</v>
      </c>
      <c r="AF370" s="44"/>
      <c r="AG370" s="37"/>
      <c r="AH370" s="37"/>
      <c r="AI370" s="37"/>
      <c r="AJ370" s="37"/>
      <c r="AK370" s="37"/>
      <c r="AL370" s="25"/>
      <c r="AM370" s="37">
        <f t="shared" si="25"/>
        <v>300</v>
      </c>
      <c r="AN370" s="37">
        <v>300</v>
      </c>
      <c r="AO370" s="37"/>
      <c r="AP370" s="136"/>
      <c r="AQ370" s="134">
        <f t="shared" si="23"/>
        <v>300</v>
      </c>
    </row>
    <row r="371" s="6" customFormat="1" ht="115" hidden="1" customHeight="1" spans="1:43">
      <c r="A371" s="37">
        <v>364</v>
      </c>
      <c r="B371" s="37" t="s">
        <v>42</v>
      </c>
      <c r="C371" s="37" t="s">
        <v>67</v>
      </c>
      <c r="D371" s="45" t="s">
        <v>68</v>
      </c>
      <c r="E371" s="37" t="s">
        <v>1860</v>
      </c>
      <c r="F371" s="37" t="s">
        <v>1861</v>
      </c>
      <c r="G371" s="45" t="s">
        <v>1862</v>
      </c>
      <c r="H371" s="37" t="s">
        <v>48</v>
      </c>
      <c r="I371" s="60" t="s">
        <v>1863</v>
      </c>
      <c r="J371" s="37">
        <v>1996</v>
      </c>
      <c r="K371" s="37">
        <v>1996</v>
      </c>
      <c r="L371" s="37"/>
      <c r="M371" s="43"/>
      <c r="N371" s="60" t="s">
        <v>1864</v>
      </c>
      <c r="O371" s="37"/>
      <c r="P371" s="63">
        <v>5714</v>
      </c>
      <c r="Q371" s="37" t="s">
        <v>53</v>
      </c>
      <c r="R371" s="37" t="s">
        <v>53</v>
      </c>
      <c r="S371" s="37" t="s">
        <v>53</v>
      </c>
      <c r="T371" s="37" t="s">
        <v>1754</v>
      </c>
      <c r="U371" s="37" t="s">
        <v>163</v>
      </c>
      <c r="V371" s="37" t="s">
        <v>164</v>
      </c>
      <c r="W371" s="81">
        <v>13987465766</v>
      </c>
      <c r="X371" s="37" t="s">
        <v>52</v>
      </c>
      <c r="Y371" s="108">
        <v>45809</v>
      </c>
      <c r="Z371" s="109">
        <v>46021</v>
      </c>
      <c r="AA371" s="37"/>
      <c r="AB371" s="102"/>
      <c r="AC371" s="43" t="s">
        <v>758</v>
      </c>
      <c r="AD371" s="110" t="s">
        <v>1755</v>
      </c>
      <c r="AE371" s="111" t="s">
        <v>59</v>
      </c>
      <c r="AF371" s="44"/>
      <c r="AG371" s="37"/>
      <c r="AH371" s="37"/>
      <c r="AI371" s="37"/>
      <c r="AJ371" s="37"/>
      <c r="AK371" s="37"/>
      <c r="AL371" s="25"/>
      <c r="AM371" s="37">
        <f t="shared" si="25"/>
        <v>300</v>
      </c>
      <c r="AN371" s="37">
        <v>300</v>
      </c>
      <c r="AO371" s="37"/>
      <c r="AP371" s="136"/>
      <c r="AQ371" s="134">
        <f t="shared" si="23"/>
        <v>300</v>
      </c>
    </row>
    <row r="372" s="6" customFormat="1" ht="98" hidden="1" customHeight="1" spans="1:43">
      <c r="A372" s="37">
        <v>365</v>
      </c>
      <c r="B372" s="37" t="s">
        <v>42</v>
      </c>
      <c r="C372" s="37" t="s">
        <v>67</v>
      </c>
      <c r="D372" s="45" t="s">
        <v>134</v>
      </c>
      <c r="E372" s="37" t="s">
        <v>1865</v>
      </c>
      <c r="F372" s="37" t="s">
        <v>664</v>
      </c>
      <c r="G372" s="45" t="s">
        <v>665</v>
      </c>
      <c r="H372" s="37" t="s">
        <v>48</v>
      </c>
      <c r="I372" s="60" t="s">
        <v>1866</v>
      </c>
      <c r="J372" s="37">
        <v>60</v>
      </c>
      <c r="K372" s="37">
        <v>60</v>
      </c>
      <c r="L372" s="37"/>
      <c r="M372" s="43"/>
      <c r="N372" s="60" t="s">
        <v>1867</v>
      </c>
      <c r="O372" s="37"/>
      <c r="P372" s="63">
        <v>128</v>
      </c>
      <c r="Q372" s="37" t="s">
        <v>53</v>
      </c>
      <c r="R372" s="37" t="s">
        <v>53</v>
      </c>
      <c r="S372" s="37" t="s">
        <v>53</v>
      </c>
      <c r="T372" s="37" t="s">
        <v>1754</v>
      </c>
      <c r="U372" s="37" t="s">
        <v>669</v>
      </c>
      <c r="V372" s="37" t="s">
        <v>670</v>
      </c>
      <c r="W372" s="81">
        <v>13987465766</v>
      </c>
      <c r="X372" s="37" t="s">
        <v>52</v>
      </c>
      <c r="Y372" s="108">
        <v>45809</v>
      </c>
      <c r="Z372" s="109">
        <v>46021</v>
      </c>
      <c r="AA372" s="37"/>
      <c r="AB372" s="102"/>
      <c r="AC372" s="43" t="s">
        <v>758</v>
      </c>
      <c r="AD372" s="110" t="s">
        <v>1755</v>
      </c>
      <c r="AE372" s="111" t="s">
        <v>59</v>
      </c>
      <c r="AF372" s="44"/>
      <c r="AG372" s="37"/>
      <c r="AH372" s="37"/>
      <c r="AI372" s="37"/>
      <c r="AJ372" s="37"/>
      <c r="AK372" s="37"/>
      <c r="AL372" s="25"/>
      <c r="AM372" s="37">
        <f t="shared" si="25"/>
        <v>60</v>
      </c>
      <c r="AN372" s="37">
        <v>60</v>
      </c>
      <c r="AO372" s="37"/>
      <c r="AP372" s="136"/>
      <c r="AQ372" s="134">
        <f t="shared" si="23"/>
        <v>60</v>
      </c>
    </row>
    <row r="373" s="10" customFormat="1" ht="93" hidden="1" customHeight="1" spans="1:43">
      <c r="A373" s="37">
        <v>366</v>
      </c>
      <c r="B373" s="173" t="s">
        <v>42</v>
      </c>
      <c r="C373" s="173" t="s">
        <v>67</v>
      </c>
      <c r="D373" s="173" t="s">
        <v>68</v>
      </c>
      <c r="E373" s="113" t="s">
        <v>1868</v>
      </c>
      <c r="F373" s="173" t="s">
        <v>180</v>
      </c>
      <c r="G373" s="113" t="s">
        <v>1869</v>
      </c>
      <c r="H373" s="173" t="s">
        <v>48</v>
      </c>
      <c r="I373" s="174" t="s">
        <v>1870</v>
      </c>
      <c r="J373" s="175">
        <v>1969.56</v>
      </c>
      <c r="K373" s="175">
        <v>1969.56</v>
      </c>
      <c r="L373" s="113"/>
      <c r="M373" s="37"/>
      <c r="N373" s="174" t="s">
        <v>1871</v>
      </c>
      <c r="O373" s="174"/>
      <c r="P373" s="176">
        <v>6789</v>
      </c>
      <c r="Q373" s="173" t="s">
        <v>53</v>
      </c>
      <c r="R373" s="173" t="s">
        <v>53</v>
      </c>
      <c r="S373" s="173" t="s">
        <v>53</v>
      </c>
      <c r="T373" s="173" t="s">
        <v>1754</v>
      </c>
      <c r="U373" s="173" t="s">
        <v>185</v>
      </c>
      <c r="V373" s="173" t="s">
        <v>186</v>
      </c>
      <c r="W373" s="81" t="s">
        <v>1872</v>
      </c>
      <c r="X373" s="173" t="s">
        <v>52</v>
      </c>
      <c r="Y373" s="108">
        <v>45658</v>
      </c>
      <c r="Z373" s="109">
        <v>46021</v>
      </c>
      <c r="AA373" s="37"/>
      <c r="AB373" s="102"/>
      <c r="AC373" s="43" t="s">
        <v>58</v>
      </c>
      <c r="AD373" s="181" t="s">
        <v>1873</v>
      </c>
      <c r="AE373" s="111" t="s">
        <v>59</v>
      </c>
      <c r="AF373" s="182"/>
      <c r="AG373" s="113"/>
      <c r="AH373" s="37">
        <f>AI373+AJ373+AK373</f>
        <v>790</v>
      </c>
      <c r="AI373" s="176">
        <v>790</v>
      </c>
      <c r="AJ373" s="113"/>
      <c r="AK373" s="37"/>
      <c r="AM373" s="37">
        <f t="shared" si="25"/>
        <v>790</v>
      </c>
      <c r="AN373" s="176">
        <v>790</v>
      </c>
      <c r="AO373" s="113"/>
      <c r="AP373" s="136"/>
      <c r="AQ373" s="134">
        <f t="shared" si="23"/>
        <v>0</v>
      </c>
    </row>
    <row r="374" s="3" customFormat="1" ht="27" hidden="1" customHeight="1" spans="1:43">
      <c r="A374" s="36" t="s">
        <v>1874</v>
      </c>
      <c r="B374" s="36"/>
      <c r="C374" s="36"/>
      <c r="D374" s="36"/>
      <c r="E374" s="36"/>
      <c r="F374" s="36"/>
      <c r="G374" s="36"/>
      <c r="H374" s="36"/>
      <c r="I374" s="36"/>
      <c r="J374" s="224">
        <f t="shared" ref="J374:L374" si="28">SUM(J375:J378)</f>
        <v>10540</v>
      </c>
      <c r="K374" s="224">
        <f t="shared" si="28"/>
        <v>7540</v>
      </c>
      <c r="L374" s="224">
        <f t="shared" si="28"/>
        <v>3000</v>
      </c>
      <c r="M374" s="224"/>
      <c r="N374" s="177"/>
      <c r="O374" s="59"/>
      <c r="P374" s="178"/>
      <c r="Q374" s="59"/>
      <c r="R374" s="59"/>
      <c r="S374" s="59"/>
      <c r="T374" s="59"/>
      <c r="U374" s="58"/>
      <c r="V374" s="58"/>
      <c r="W374" s="81"/>
      <c r="X374" s="58"/>
      <c r="Y374" s="233"/>
      <c r="Z374" s="109"/>
      <c r="AA374" s="37"/>
      <c r="AB374" s="102"/>
      <c r="AC374" s="103"/>
      <c r="AD374" s="104" t="s">
        <v>41</v>
      </c>
      <c r="AE374" s="105"/>
      <c r="AF374" s="183">
        <f>SUM(AF375:AF378)</f>
        <v>7492</v>
      </c>
      <c r="AG374" s="58">
        <f>SUM(AG375:AG378)</f>
        <v>3000</v>
      </c>
      <c r="AH374" s="58">
        <f t="shared" ref="AH374:AP374" si="29">SUM(AH375:AH378)</f>
        <v>11340</v>
      </c>
      <c r="AI374" s="58">
        <f t="shared" si="29"/>
        <v>5940</v>
      </c>
      <c r="AJ374" s="58">
        <f t="shared" si="29"/>
        <v>1900</v>
      </c>
      <c r="AK374" s="58">
        <f t="shared" si="29"/>
        <v>3500</v>
      </c>
      <c r="AL374" s="122"/>
      <c r="AM374" s="58">
        <f>SUM(AM375:AM378)</f>
        <v>10540</v>
      </c>
      <c r="AN374" s="58">
        <f t="shared" si="29"/>
        <v>7540</v>
      </c>
      <c r="AO374" s="58">
        <f t="shared" si="29"/>
        <v>3000</v>
      </c>
      <c r="AP374" s="186">
        <f t="shared" si="29"/>
        <v>0</v>
      </c>
      <c r="AQ374" s="134">
        <f t="shared" si="23"/>
        <v>-800</v>
      </c>
    </row>
    <row r="375" s="8" customFormat="1" ht="78" hidden="1" customHeight="1" spans="1:43">
      <c r="A375" s="37">
        <v>1</v>
      </c>
      <c r="B375" s="37" t="s">
        <v>1875</v>
      </c>
      <c r="C375" s="37" t="s">
        <v>1876</v>
      </c>
      <c r="D375" s="37" t="s">
        <v>1876</v>
      </c>
      <c r="E375" s="37" t="s">
        <v>1877</v>
      </c>
      <c r="F375" s="37" t="s">
        <v>294</v>
      </c>
      <c r="G375" s="45" t="s">
        <v>1602</v>
      </c>
      <c r="H375" s="37" t="s">
        <v>48</v>
      </c>
      <c r="I375" s="60" t="s">
        <v>1878</v>
      </c>
      <c r="J375" s="37">
        <v>48</v>
      </c>
      <c r="K375" s="37">
        <v>48</v>
      </c>
      <c r="L375" s="37"/>
      <c r="M375" s="37"/>
      <c r="N375" s="60" t="s">
        <v>1879</v>
      </c>
      <c r="O375" s="37" t="s">
        <v>129</v>
      </c>
      <c r="P375" s="63">
        <v>130</v>
      </c>
      <c r="Q375" s="37" t="s">
        <v>52</v>
      </c>
      <c r="R375" s="37" t="s">
        <v>52</v>
      </c>
      <c r="S375" s="37" t="s">
        <v>53</v>
      </c>
      <c r="T375" s="37" t="s">
        <v>1463</v>
      </c>
      <c r="U375" s="37" t="s">
        <v>299</v>
      </c>
      <c r="V375" s="37" t="s">
        <v>300</v>
      </c>
      <c r="W375" s="81">
        <v>15287849999</v>
      </c>
      <c r="X375" s="37" t="s">
        <v>52</v>
      </c>
      <c r="Y375" s="108">
        <v>45658</v>
      </c>
      <c r="Z375" s="109">
        <v>45992</v>
      </c>
      <c r="AA375" s="37"/>
      <c r="AB375" s="102"/>
      <c r="AC375" s="43" t="s">
        <v>58</v>
      </c>
      <c r="AD375" s="110" t="s">
        <v>1880</v>
      </c>
      <c r="AE375" s="111" t="s">
        <v>1881</v>
      </c>
      <c r="AF375" s="44"/>
      <c r="AG375" s="37"/>
      <c r="AH375" s="37">
        <f t="shared" ref="AH375:AH377" si="30">AI375+AJ375+AK375</f>
        <v>48</v>
      </c>
      <c r="AI375" s="37">
        <v>48</v>
      </c>
      <c r="AJ375" s="37"/>
      <c r="AK375" s="37"/>
      <c r="AL375" s="154"/>
      <c r="AM375" s="37">
        <f t="shared" si="25"/>
        <v>48</v>
      </c>
      <c r="AN375" s="37">
        <v>48</v>
      </c>
      <c r="AO375" s="37"/>
      <c r="AP375" s="136"/>
      <c r="AQ375" s="134">
        <f t="shared" si="23"/>
        <v>0</v>
      </c>
    </row>
    <row r="376" s="8" customFormat="1" ht="84" hidden="1" customHeight="1" spans="1:43">
      <c r="A376" s="37">
        <v>2</v>
      </c>
      <c r="B376" s="37" t="s">
        <v>1875</v>
      </c>
      <c r="C376" s="37" t="s">
        <v>1876</v>
      </c>
      <c r="D376" s="37" t="s">
        <v>1876</v>
      </c>
      <c r="E376" s="37" t="s">
        <v>1882</v>
      </c>
      <c r="F376" s="37" t="s">
        <v>46</v>
      </c>
      <c r="G376" s="37"/>
      <c r="H376" s="37" t="s">
        <v>48</v>
      </c>
      <c r="I376" s="60" t="s">
        <v>1883</v>
      </c>
      <c r="J376" s="37">
        <v>4992</v>
      </c>
      <c r="K376" s="37">
        <v>4992</v>
      </c>
      <c r="L376" s="37"/>
      <c r="M376" s="37"/>
      <c r="N376" s="60" t="s">
        <v>1884</v>
      </c>
      <c r="O376" s="37" t="s">
        <v>1885</v>
      </c>
      <c r="P376" s="63">
        <v>5200</v>
      </c>
      <c r="Q376" s="37" t="s">
        <v>52</v>
      </c>
      <c r="R376" s="37" t="s">
        <v>53</v>
      </c>
      <c r="S376" s="37" t="s">
        <v>53</v>
      </c>
      <c r="T376" s="37" t="s">
        <v>1886</v>
      </c>
      <c r="U376" s="37" t="s">
        <v>46</v>
      </c>
      <c r="V376" s="37" t="s">
        <v>1887</v>
      </c>
      <c r="W376" s="81" t="s">
        <v>1888</v>
      </c>
      <c r="X376" s="37" t="s">
        <v>52</v>
      </c>
      <c r="Y376" s="108">
        <v>45658</v>
      </c>
      <c r="Z376" s="109">
        <v>46022</v>
      </c>
      <c r="AA376" s="37"/>
      <c r="AB376" s="102" t="s">
        <v>57</v>
      </c>
      <c r="AC376" s="43" t="s">
        <v>58</v>
      </c>
      <c r="AD376" s="110" t="s">
        <v>1886</v>
      </c>
      <c r="AE376" s="111" t="s">
        <v>1881</v>
      </c>
      <c r="AF376" s="44">
        <v>4992</v>
      </c>
      <c r="AG376" s="37"/>
      <c r="AH376" s="37">
        <f t="shared" si="30"/>
        <v>4992</v>
      </c>
      <c r="AI376" s="37">
        <v>4992</v>
      </c>
      <c r="AJ376" s="37"/>
      <c r="AK376" s="37"/>
      <c r="AL376" s="124" t="s">
        <v>60</v>
      </c>
      <c r="AM376" s="37">
        <f t="shared" si="25"/>
        <v>4992</v>
      </c>
      <c r="AN376" s="37">
        <v>4992</v>
      </c>
      <c r="AO376" s="37"/>
      <c r="AP376" s="136"/>
      <c r="AQ376" s="134">
        <f t="shared" si="23"/>
        <v>0</v>
      </c>
    </row>
    <row r="377" s="8" customFormat="1" ht="85" hidden="1" customHeight="1" spans="1:43">
      <c r="A377" s="37">
        <v>3</v>
      </c>
      <c r="B377" s="37" t="s">
        <v>1875</v>
      </c>
      <c r="C377" s="37" t="s">
        <v>1889</v>
      </c>
      <c r="D377" s="37" t="s">
        <v>1889</v>
      </c>
      <c r="E377" s="37" t="s">
        <v>1890</v>
      </c>
      <c r="F377" s="37" t="s">
        <v>46</v>
      </c>
      <c r="G377" s="37" t="s">
        <v>46</v>
      </c>
      <c r="H377" s="37" t="s">
        <v>48</v>
      </c>
      <c r="I377" s="60" t="s">
        <v>1891</v>
      </c>
      <c r="J377" s="37">
        <v>2500</v>
      </c>
      <c r="K377" s="37">
        <v>2500</v>
      </c>
      <c r="L377" s="37"/>
      <c r="M377" s="37"/>
      <c r="N377" s="64" t="s">
        <v>1892</v>
      </c>
      <c r="O377" s="37" t="s">
        <v>1885</v>
      </c>
      <c r="P377" s="63">
        <v>25000</v>
      </c>
      <c r="Q377" s="37" t="s">
        <v>52</v>
      </c>
      <c r="R377" s="37" t="s">
        <v>53</v>
      </c>
      <c r="S377" s="37" t="s">
        <v>53</v>
      </c>
      <c r="T377" s="37" t="s">
        <v>1886</v>
      </c>
      <c r="U377" s="37" t="s">
        <v>46</v>
      </c>
      <c r="V377" s="37" t="s">
        <v>1887</v>
      </c>
      <c r="W377" s="81" t="s">
        <v>1888</v>
      </c>
      <c r="X377" s="37" t="s">
        <v>52</v>
      </c>
      <c r="Y377" s="108">
        <v>45658</v>
      </c>
      <c r="Z377" s="109">
        <v>46022</v>
      </c>
      <c r="AA377" s="37"/>
      <c r="AB377" s="102" t="s">
        <v>57</v>
      </c>
      <c r="AC377" s="43" t="s">
        <v>58</v>
      </c>
      <c r="AD377" s="110" t="s">
        <v>1886</v>
      </c>
      <c r="AE377" s="111" t="s">
        <v>1881</v>
      </c>
      <c r="AF377" s="44">
        <v>2500</v>
      </c>
      <c r="AG377" s="37"/>
      <c r="AH377" s="37">
        <f t="shared" si="30"/>
        <v>2500</v>
      </c>
      <c r="AI377" s="37">
        <v>900</v>
      </c>
      <c r="AJ377" s="37"/>
      <c r="AK377" s="37">
        <v>1600</v>
      </c>
      <c r="AL377" s="124" t="s">
        <v>60</v>
      </c>
      <c r="AM377" s="37">
        <f t="shared" si="25"/>
        <v>2500</v>
      </c>
      <c r="AN377" s="37">
        <v>2500</v>
      </c>
      <c r="AO377" s="37"/>
      <c r="AP377" s="136"/>
      <c r="AQ377" s="134">
        <f t="shared" si="23"/>
        <v>0</v>
      </c>
    </row>
    <row r="378" s="8" customFormat="1" ht="91" hidden="1" customHeight="1" spans="1:43">
      <c r="A378" s="37">
        <v>4</v>
      </c>
      <c r="B378" s="37" t="s">
        <v>1875</v>
      </c>
      <c r="C378" s="37" t="s">
        <v>1889</v>
      </c>
      <c r="D378" s="37" t="s">
        <v>1889</v>
      </c>
      <c r="E378" s="37" t="s">
        <v>1893</v>
      </c>
      <c r="F378" s="37" t="s">
        <v>46</v>
      </c>
      <c r="G378" s="37" t="s">
        <v>46</v>
      </c>
      <c r="H378" s="37" t="s">
        <v>48</v>
      </c>
      <c r="I378" s="60" t="s">
        <v>1894</v>
      </c>
      <c r="J378" s="37">
        <v>3000</v>
      </c>
      <c r="K378" s="37"/>
      <c r="L378" s="37">
        <v>3000</v>
      </c>
      <c r="M378" s="37"/>
      <c r="N378" s="64" t="s">
        <v>1895</v>
      </c>
      <c r="O378" s="37"/>
      <c r="P378" s="63">
        <v>76000</v>
      </c>
      <c r="Q378" s="37" t="s">
        <v>52</v>
      </c>
      <c r="R378" s="37" t="s">
        <v>53</v>
      </c>
      <c r="S378" s="37" t="s">
        <v>53</v>
      </c>
      <c r="T378" s="37" t="s">
        <v>1886</v>
      </c>
      <c r="U378" s="37" t="s">
        <v>46</v>
      </c>
      <c r="V378" s="37" t="s">
        <v>1887</v>
      </c>
      <c r="W378" s="81" t="s">
        <v>1888</v>
      </c>
      <c r="X378" s="37" t="s">
        <v>52</v>
      </c>
      <c r="Y378" s="108">
        <v>45658</v>
      </c>
      <c r="Z378" s="109">
        <v>46022</v>
      </c>
      <c r="AA378" s="37"/>
      <c r="AB378" s="102" t="s">
        <v>66</v>
      </c>
      <c r="AC378" s="43" t="s">
        <v>58</v>
      </c>
      <c r="AD378" s="110" t="s">
        <v>1886</v>
      </c>
      <c r="AE378" s="111" t="s">
        <v>1881</v>
      </c>
      <c r="AF378" s="44"/>
      <c r="AG378" s="37">
        <v>3000</v>
      </c>
      <c r="AH378" s="37">
        <v>3800</v>
      </c>
      <c r="AI378" s="37"/>
      <c r="AJ378" s="37">
        <v>1900</v>
      </c>
      <c r="AK378" s="37">
        <v>1900</v>
      </c>
      <c r="AL378" s="124" t="s">
        <v>60</v>
      </c>
      <c r="AM378" s="37">
        <f t="shared" si="25"/>
        <v>3000</v>
      </c>
      <c r="AN378" s="37"/>
      <c r="AO378" s="37">
        <v>3000</v>
      </c>
      <c r="AP378" s="136"/>
      <c r="AQ378" s="134">
        <f t="shared" si="23"/>
        <v>-800</v>
      </c>
    </row>
    <row r="379" s="3" customFormat="1" ht="27" hidden="1" customHeight="1" spans="1:43">
      <c r="A379" s="36" t="s">
        <v>1896</v>
      </c>
      <c r="B379" s="36"/>
      <c r="C379" s="36"/>
      <c r="D379" s="36"/>
      <c r="E379" s="36"/>
      <c r="F379" s="36"/>
      <c r="G379" s="36"/>
      <c r="H379" s="36"/>
      <c r="I379" s="36"/>
      <c r="J379" s="224">
        <f>SUM(J380:J718)</f>
        <v>46601.505</v>
      </c>
      <c r="K379" s="224">
        <f>SUM(K380:K718)</f>
        <v>35475.205</v>
      </c>
      <c r="L379" s="224">
        <f>SUM(L380:L718)</f>
        <v>9821.3</v>
      </c>
      <c r="M379" s="224">
        <f>SUM(M380:M718)</f>
        <v>1305</v>
      </c>
      <c r="N379" s="57"/>
      <c r="O379" s="58"/>
      <c r="P379" s="179"/>
      <c r="Q379" s="58"/>
      <c r="R379" s="58"/>
      <c r="S379" s="58"/>
      <c r="T379" s="58"/>
      <c r="U379" s="58"/>
      <c r="V379" s="58"/>
      <c r="W379" s="81"/>
      <c r="X379" s="58"/>
      <c r="Y379" s="233"/>
      <c r="Z379" s="109"/>
      <c r="AA379" s="37"/>
      <c r="AB379" s="102"/>
      <c r="AC379" s="103"/>
      <c r="AD379" s="104" t="s">
        <v>41</v>
      </c>
      <c r="AE379" s="105"/>
      <c r="AF379" s="183">
        <f t="shared" ref="AF379:AK379" si="31">SUM(AF380:AF718)</f>
        <v>4884.53</v>
      </c>
      <c r="AG379" s="58">
        <f t="shared" si="31"/>
        <v>1128</v>
      </c>
      <c r="AH379" s="58">
        <f t="shared" si="31"/>
        <v>37099.066</v>
      </c>
      <c r="AI379" s="58">
        <f t="shared" si="31"/>
        <v>29035.766</v>
      </c>
      <c r="AJ379" s="58">
        <f t="shared" si="31"/>
        <v>8063.3</v>
      </c>
      <c r="AK379" s="58">
        <f t="shared" si="31"/>
        <v>0</v>
      </c>
      <c r="AL379" s="122"/>
      <c r="AM379" s="58">
        <f t="shared" ref="AM379:AP379" si="32">SUM(AM380:AM718)</f>
        <v>30297.366</v>
      </c>
      <c r="AN379" s="58">
        <f t="shared" si="32"/>
        <v>23536.256</v>
      </c>
      <c r="AO379" s="58">
        <f t="shared" si="32"/>
        <v>5456.11</v>
      </c>
      <c r="AP379" s="135">
        <f t="shared" si="32"/>
        <v>1305</v>
      </c>
      <c r="AQ379" s="134">
        <f t="shared" si="23"/>
        <v>-6801.7</v>
      </c>
    </row>
    <row r="380" s="8" customFormat="1" ht="107" hidden="1" customHeight="1" spans="1:43">
      <c r="A380" s="37">
        <v>1</v>
      </c>
      <c r="B380" s="37" t="s">
        <v>1897</v>
      </c>
      <c r="C380" s="37" t="s">
        <v>1898</v>
      </c>
      <c r="D380" s="37" t="s">
        <v>1899</v>
      </c>
      <c r="E380" s="37" t="s">
        <v>1900</v>
      </c>
      <c r="F380" s="45" t="s">
        <v>1901</v>
      </c>
      <c r="G380" s="37"/>
      <c r="H380" s="37" t="s">
        <v>48</v>
      </c>
      <c r="I380" s="60" t="s">
        <v>1902</v>
      </c>
      <c r="J380" s="37">
        <v>4000</v>
      </c>
      <c r="K380" s="37">
        <v>4000</v>
      </c>
      <c r="L380" s="37"/>
      <c r="M380" s="37"/>
      <c r="N380" s="60" t="s">
        <v>1903</v>
      </c>
      <c r="O380" s="37"/>
      <c r="P380" s="156">
        <v>794279</v>
      </c>
      <c r="Q380" s="37" t="s">
        <v>53</v>
      </c>
      <c r="R380" s="37" t="s">
        <v>53</v>
      </c>
      <c r="S380" s="37" t="s">
        <v>53</v>
      </c>
      <c r="T380" s="37" t="s">
        <v>1904</v>
      </c>
      <c r="U380" s="37" t="s">
        <v>163</v>
      </c>
      <c r="V380" s="37" t="s">
        <v>164</v>
      </c>
      <c r="W380" s="81" t="s">
        <v>165</v>
      </c>
      <c r="X380" s="37" t="s">
        <v>52</v>
      </c>
      <c r="Y380" s="108">
        <v>45717</v>
      </c>
      <c r="Z380" s="109">
        <v>45992</v>
      </c>
      <c r="AA380" s="37"/>
      <c r="AB380" s="102"/>
      <c r="AC380" s="43" t="s">
        <v>58</v>
      </c>
      <c r="AD380" s="110" t="s">
        <v>1904</v>
      </c>
      <c r="AE380" s="111" t="s">
        <v>1897</v>
      </c>
      <c r="AF380" s="44"/>
      <c r="AG380" s="37"/>
      <c r="AH380" s="37">
        <f t="shared" ref="AH380:AH387" si="33">AI380+AJ380+AK380</f>
        <v>1000</v>
      </c>
      <c r="AI380" s="37">
        <v>1000</v>
      </c>
      <c r="AJ380" s="37"/>
      <c r="AK380" s="37"/>
      <c r="AL380" s="124" t="s">
        <v>155</v>
      </c>
      <c r="AM380" s="37">
        <f t="shared" si="25"/>
        <v>1000</v>
      </c>
      <c r="AN380" s="37">
        <v>1000</v>
      </c>
      <c r="AO380" s="37"/>
      <c r="AP380" s="136"/>
      <c r="AQ380" s="134">
        <f t="shared" si="23"/>
        <v>0</v>
      </c>
    </row>
    <row r="381" s="8" customFormat="1" ht="96" hidden="1" customHeight="1" spans="1:43">
      <c r="A381" s="37">
        <v>2</v>
      </c>
      <c r="B381" s="37" t="s">
        <v>1897</v>
      </c>
      <c r="C381" s="37" t="s">
        <v>1898</v>
      </c>
      <c r="D381" s="37" t="s">
        <v>1905</v>
      </c>
      <c r="E381" s="37" t="s">
        <v>1906</v>
      </c>
      <c r="F381" s="37" t="s">
        <v>1907</v>
      </c>
      <c r="G381" s="37"/>
      <c r="H381" s="37" t="s">
        <v>48</v>
      </c>
      <c r="I381" s="64" t="s">
        <v>1908</v>
      </c>
      <c r="J381" s="37">
        <v>1038</v>
      </c>
      <c r="K381" s="37"/>
      <c r="L381" s="37">
        <v>1038</v>
      </c>
      <c r="M381" s="37"/>
      <c r="N381" s="60" t="s">
        <v>1909</v>
      </c>
      <c r="O381" s="37" t="s">
        <v>1910</v>
      </c>
      <c r="P381" s="180">
        <v>29617</v>
      </c>
      <c r="Q381" s="37" t="s">
        <v>53</v>
      </c>
      <c r="R381" s="37" t="s">
        <v>53</v>
      </c>
      <c r="S381" s="37" t="s">
        <v>53</v>
      </c>
      <c r="T381" s="37" t="s">
        <v>1904</v>
      </c>
      <c r="U381" s="45" t="s">
        <v>163</v>
      </c>
      <c r="V381" s="37" t="s">
        <v>164</v>
      </c>
      <c r="W381" s="81" t="s">
        <v>165</v>
      </c>
      <c r="X381" s="37" t="s">
        <v>52</v>
      </c>
      <c r="Y381" s="108">
        <v>45809</v>
      </c>
      <c r="Z381" s="109">
        <v>45992</v>
      </c>
      <c r="AA381" s="37"/>
      <c r="AB381" s="102" t="s">
        <v>66</v>
      </c>
      <c r="AC381" s="43" t="s">
        <v>58</v>
      </c>
      <c r="AD381" s="110" t="s">
        <v>1904</v>
      </c>
      <c r="AE381" s="111" t="s">
        <v>1897</v>
      </c>
      <c r="AF381" s="44"/>
      <c r="AG381" s="37">
        <v>1038</v>
      </c>
      <c r="AH381" s="37">
        <f t="shared" si="33"/>
        <v>1000</v>
      </c>
      <c r="AI381" s="37">
        <v>1000</v>
      </c>
      <c r="AJ381" s="37"/>
      <c r="AK381" s="37"/>
      <c r="AL381" s="124" t="s">
        <v>155</v>
      </c>
      <c r="AM381" s="37">
        <f t="shared" si="25"/>
        <v>1038</v>
      </c>
      <c r="AN381" s="37"/>
      <c r="AO381" s="37">
        <v>1038</v>
      </c>
      <c r="AP381" s="136"/>
      <c r="AQ381" s="134">
        <f t="shared" si="23"/>
        <v>38</v>
      </c>
    </row>
    <row r="382" s="8" customFormat="1" ht="100" hidden="1" customHeight="1" spans="1:43">
      <c r="A382" s="37">
        <v>3</v>
      </c>
      <c r="B382" s="37" t="s">
        <v>1897</v>
      </c>
      <c r="C382" s="37" t="s">
        <v>1911</v>
      </c>
      <c r="D382" s="37" t="s">
        <v>1912</v>
      </c>
      <c r="E382" s="37" t="s">
        <v>1913</v>
      </c>
      <c r="F382" s="37" t="s">
        <v>198</v>
      </c>
      <c r="G382" s="37" t="s">
        <v>199</v>
      </c>
      <c r="H382" s="37" t="s">
        <v>48</v>
      </c>
      <c r="I382" s="60" t="s">
        <v>1914</v>
      </c>
      <c r="J382" s="37">
        <v>60</v>
      </c>
      <c r="K382" s="37">
        <v>60</v>
      </c>
      <c r="L382" s="37"/>
      <c r="M382" s="37"/>
      <c r="N382" s="60" t="s">
        <v>1915</v>
      </c>
      <c r="O382" s="37" t="s">
        <v>335</v>
      </c>
      <c r="P382" s="156">
        <v>410</v>
      </c>
      <c r="Q382" s="37" t="s">
        <v>53</v>
      </c>
      <c r="R382" s="37" t="s">
        <v>53</v>
      </c>
      <c r="S382" s="37" t="s">
        <v>53</v>
      </c>
      <c r="T382" s="37" t="s">
        <v>1146</v>
      </c>
      <c r="U382" s="37" t="s">
        <v>202</v>
      </c>
      <c r="V382" s="37" t="s">
        <v>1916</v>
      </c>
      <c r="W382" s="81">
        <v>13988933093</v>
      </c>
      <c r="X382" s="37" t="s">
        <v>52</v>
      </c>
      <c r="Y382" s="108">
        <v>45717</v>
      </c>
      <c r="Z382" s="109">
        <v>45931</v>
      </c>
      <c r="AA382" s="37"/>
      <c r="AB382" s="113"/>
      <c r="AC382" s="43" t="s">
        <v>58</v>
      </c>
      <c r="AD382" s="110" t="s">
        <v>1917</v>
      </c>
      <c r="AE382" s="111" t="s">
        <v>1897</v>
      </c>
      <c r="AF382" s="44"/>
      <c r="AG382" s="37"/>
      <c r="AH382" s="37">
        <f t="shared" si="33"/>
        <v>100</v>
      </c>
      <c r="AI382" s="37">
        <v>100</v>
      </c>
      <c r="AJ382" s="37"/>
      <c r="AK382" s="37"/>
      <c r="AL382" s="154"/>
      <c r="AM382" s="37">
        <f t="shared" si="25"/>
        <v>60</v>
      </c>
      <c r="AN382" s="37">
        <v>60</v>
      </c>
      <c r="AO382" s="37"/>
      <c r="AP382" s="136"/>
      <c r="AQ382" s="134">
        <f t="shared" si="23"/>
        <v>-40</v>
      </c>
    </row>
    <row r="383" s="8" customFormat="1" ht="130" hidden="1" customHeight="1" spans="1:43">
      <c r="A383" s="37">
        <v>4</v>
      </c>
      <c r="B383" s="37" t="s">
        <v>1897</v>
      </c>
      <c r="C383" s="37" t="s">
        <v>1911</v>
      </c>
      <c r="D383" s="37" t="s">
        <v>1912</v>
      </c>
      <c r="E383" s="37" t="s">
        <v>1918</v>
      </c>
      <c r="F383" s="37" t="s">
        <v>664</v>
      </c>
      <c r="G383" s="37" t="s">
        <v>1044</v>
      </c>
      <c r="H383" s="37" t="s">
        <v>48</v>
      </c>
      <c r="I383" s="60" t="s">
        <v>1919</v>
      </c>
      <c r="J383" s="37">
        <v>80</v>
      </c>
      <c r="K383" s="37">
        <v>80</v>
      </c>
      <c r="L383" s="37"/>
      <c r="M383" s="37"/>
      <c r="N383" s="60" t="s">
        <v>1920</v>
      </c>
      <c r="O383" s="37" t="s">
        <v>335</v>
      </c>
      <c r="P383" s="156">
        <v>1271</v>
      </c>
      <c r="Q383" s="37" t="s">
        <v>53</v>
      </c>
      <c r="R383" s="37" t="s">
        <v>53</v>
      </c>
      <c r="S383" s="37" t="s">
        <v>53</v>
      </c>
      <c r="T383" s="37" t="s">
        <v>1146</v>
      </c>
      <c r="U383" s="37" t="s">
        <v>669</v>
      </c>
      <c r="V383" s="37" t="s">
        <v>1514</v>
      </c>
      <c r="W383" s="81">
        <v>18587396999</v>
      </c>
      <c r="X383" s="37" t="s">
        <v>52</v>
      </c>
      <c r="Y383" s="108">
        <v>45717</v>
      </c>
      <c r="Z383" s="109">
        <v>45931</v>
      </c>
      <c r="AA383" s="37" t="s">
        <v>1168</v>
      </c>
      <c r="AB383" s="113" t="s">
        <v>57</v>
      </c>
      <c r="AC383" s="43" t="s">
        <v>58</v>
      </c>
      <c r="AD383" s="110" t="s">
        <v>1917</v>
      </c>
      <c r="AE383" s="111" t="s">
        <v>1897</v>
      </c>
      <c r="AF383" s="44">
        <v>80</v>
      </c>
      <c r="AG383" s="37"/>
      <c r="AH383" s="37">
        <f t="shared" si="33"/>
        <v>100</v>
      </c>
      <c r="AI383" s="37">
        <v>100</v>
      </c>
      <c r="AJ383" s="37"/>
      <c r="AK383" s="37"/>
      <c r="AL383" s="154"/>
      <c r="AM383" s="37">
        <f t="shared" si="25"/>
        <v>80</v>
      </c>
      <c r="AN383" s="37">
        <v>80</v>
      </c>
      <c r="AO383" s="37"/>
      <c r="AP383" s="136"/>
      <c r="AQ383" s="134">
        <f t="shared" si="23"/>
        <v>-20</v>
      </c>
    </row>
    <row r="384" s="8" customFormat="1" ht="176" hidden="1" customHeight="1" spans="1:43">
      <c r="A384" s="37">
        <v>5</v>
      </c>
      <c r="B384" s="37" t="s">
        <v>1897</v>
      </c>
      <c r="C384" s="37" t="s">
        <v>1911</v>
      </c>
      <c r="D384" s="37" t="s">
        <v>1912</v>
      </c>
      <c r="E384" s="37" t="s">
        <v>1921</v>
      </c>
      <c r="F384" s="37" t="s">
        <v>480</v>
      </c>
      <c r="G384" s="37" t="s">
        <v>1922</v>
      </c>
      <c r="H384" s="37" t="s">
        <v>48</v>
      </c>
      <c r="I384" s="64" t="s">
        <v>1923</v>
      </c>
      <c r="J384" s="37">
        <v>80</v>
      </c>
      <c r="K384" s="37">
        <v>80</v>
      </c>
      <c r="L384" s="37"/>
      <c r="M384" s="37"/>
      <c r="N384" s="60" t="s">
        <v>1924</v>
      </c>
      <c r="O384" s="37" t="s">
        <v>335</v>
      </c>
      <c r="P384" s="156">
        <v>2600</v>
      </c>
      <c r="Q384" s="37" t="s">
        <v>53</v>
      </c>
      <c r="R384" s="37" t="s">
        <v>53</v>
      </c>
      <c r="S384" s="37" t="s">
        <v>53</v>
      </c>
      <c r="T384" s="37" t="s">
        <v>1146</v>
      </c>
      <c r="U384" s="37" t="s">
        <v>485</v>
      </c>
      <c r="V384" s="37" t="s">
        <v>486</v>
      </c>
      <c r="W384" s="81">
        <v>15924879532</v>
      </c>
      <c r="X384" s="37" t="s">
        <v>52</v>
      </c>
      <c r="Y384" s="108">
        <v>45717</v>
      </c>
      <c r="Z384" s="109">
        <v>45931</v>
      </c>
      <c r="AA384" s="37"/>
      <c r="AB384" s="113" t="s">
        <v>57</v>
      </c>
      <c r="AC384" s="43" t="s">
        <v>58</v>
      </c>
      <c r="AD384" s="110" t="s">
        <v>1917</v>
      </c>
      <c r="AE384" s="111" t="s">
        <v>1897</v>
      </c>
      <c r="AF384" s="44">
        <v>80</v>
      </c>
      <c r="AG384" s="37"/>
      <c r="AH384" s="37">
        <f t="shared" si="33"/>
        <v>100</v>
      </c>
      <c r="AI384" s="37">
        <v>100</v>
      </c>
      <c r="AJ384" s="37"/>
      <c r="AK384" s="37"/>
      <c r="AL384" s="154"/>
      <c r="AM384" s="37">
        <f t="shared" si="25"/>
        <v>80</v>
      </c>
      <c r="AN384" s="37">
        <v>80</v>
      </c>
      <c r="AO384" s="37"/>
      <c r="AP384" s="136"/>
      <c r="AQ384" s="134">
        <f t="shared" si="23"/>
        <v>-20</v>
      </c>
    </row>
    <row r="385" s="8" customFormat="1" ht="121" hidden="1" customHeight="1" spans="1:43">
      <c r="A385" s="37">
        <v>6</v>
      </c>
      <c r="B385" s="37" t="s">
        <v>1897</v>
      </c>
      <c r="C385" s="37" t="s">
        <v>1898</v>
      </c>
      <c r="D385" s="37" t="s">
        <v>1925</v>
      </c>
      <c r="E385" s="37" t="s">
        <v>1926</v>
      </c>
      <c r="F385" s="37" t="s">
        <v>214</v>
      </c>
      <c r="G385" s="37" t="s">
        <v>428</v>
      </c>
      <c r="H385" s="37" t="s">
        <v>48</v>
      </c>
      <c r="I385" s="60" t="s">
        <v>1927</v>
      </c>
      <c r="J385" s="37">
        <v>100</v>
      </c>
      <c r="K385" s="37">
        <v>100</v>
      </c>
      <c r="L385" s="37"/>
      <c r="M385" s="37"/>
      <c r="N385" s="62" t="s">
        <v>1928</v>
      </c>
      <c r="O385" s="37" t="s">
        <v>335</v>
      </c>
      <c r="P385" s="156">
        <v>2078</v>
      </c>
      <c r="Q385" s="37" t="s">
        <v>53</v>
      </c>
      <c r="R385" s="37" t="s">
        <v>53</v>
      </c>
      <c r="S385" s="37" t="s">
        <v>53</v>
      </c>
      <c r="T385" s="37" t="s">
        <v>1146</v>
      </c>
      <c r="U385" s="37" t="s">
        <v>219</v>
      </c>
      <c r="V385" s="37" t="s">
        <v>220</v>
      </c>
      <c r="W385" s="81">
        <v>13988998201</v>
      </c>
      <c r="X385" s="37" t="s">
        <v>52</v>
      </c>
      <c r="Y385" s="108">
        <v>45717</v>
      </c>
      <c r="Z385" s="109">
        <v>45931</v>
      </c>
      <c r="AA385" s="37"/>
      <c r="AB385" s="113"/>
      <c r="AC385" s="43" t="s">
        <v>193</v>
      </c>
      <c r="AD385" s="110" t="s">
        <v>1917</v>
      </c>
      <c r="AE385" s="111" t="s">
        <v>1897</v>
      </c>
      <c r="AF385" s="44"/>
      <c r="AG385" s="37"/>
      <c r="AH385" s="37">
        <f t="shared" si="33"/>
        <v>100</v>
      </c>
      <c r="AI385" s="37">
        <v>100</v>
      </c>
      <c r="AJ385" s="37"/>
      <c r="AK385" s="37"/>
      <c r="AL385" s="154"/>
      <c r="AM385" s="37">
        <f t="shared" si="25"/>
        <v>100</v>
      </c>
      <c r="AN385" s="37">
        <v>100</v>
      </c>
      <c r="AO385" s="37"/>
      <c r="AP385" s="136"/>
      <c r="AQ385" s="134">
        <f t="shared" si="23"/>
        <v>0</v>
      </c>
    </row>
    <row r="386" s="8" customFormat="1" ht="100" hidden="1" customHeight="1" spans="1:43">
      <c r="A386" s="37">
        <v>7</v>
      </c>
      <c r="B386" s="37" t="s">
        <v>1897</v>
      </c>
      <c r="C386" s="37" t="s">
        <v>1911</v>
      </c>
      <c r="D386" s="37" t="s">
        <v>1912</v>
      </c>
      <c r="E386" s="37" t="s">
        <v>1929</v>
      </c>
      <c r="F386" s="37" t="s">
        <v>693</v>
      </c>
      <c r="G386" s="37" t="s">
        <v>1930</v>
      </c>
      <c r="H386" s="37" t="s">
        <v>48</v>
      </c>
      <c r="I386" s="60" t="s">
        <v>1931</v>
      </c>
      <c r="J386" s="37">
        <v>60</v>
      </c>
      <c r="K386" s="37">
        <v>60</v>
      </c>
      <c r="L386" s="37"/>
      <c r="M386" s="37"/>
      <c r="N386" s="62" t="s">
        <v>1932</v>
      </c>
      <c r="O386" s="37" t="s">
        <v>335</v>
      </c>
      <c r="P386" s="156">
        <v>175</v>
      </c>
      <c r="Q386" s="37" t="s">
        <v>53</v>
      </c>
      <c r="R386" s="37" t="s">
        <v>53</v>
      </c>
      <c r="S386" s="37" t="s">
        <v>53</v>
      </c>
      <c r="T386" s="37" t="s">
        <v>1146</v>
      </c>
      <c r="U386" s="37" t="s">
        <v>698</v>
      </c>
      <c r="V386" s="37" t="s">
        <v>783</v>
      </c>
      <c r="W386" s="81">
        <v>13908745995</v>
      </c>
      <c r="X386" s="37" t="s">
        <v>52</v>
      </c>
      <c r="Y386" s="108">
        <v>45717</v>
      </c>
      <c r="Z386" s="109">
        <v>45931</v>
      </c>
      <c r="AA386" s="37"/>
      <c r="AB386" s="113"/>
      <c r="AC386" s="43" t="s">
        <v>58</v>
      </c>
      <c r="AD386" s="110" t="s">
        <v>1917</v>
      </c>
      <c r="AE386" s="111" t="s">
        <v>1897</v>
      </c>
      <c r="AF386" s="44"/>
      <c r="AG386" s="37"/>
      <c r="AH386" s="37">
        <f t="shared" si="33"/>
        <v>100</v>
      </c>
      <c r="AI386" s="37">
        <v>100</v>
      </c>
      <c r="AJ386" s="37"/>
      <c r="AK386" s="37"/>
      <c r="AL386" s="154"/>
      <c r="AM386" s="37">
        <f t="shared" si="25"/>
        <v>60</v>
      </c>
      <c r="AN386" s="37">
        <v>60</v>
      </c>
      <c r="AO386" s="37"/>
      <c r="AP386" s="136"/>
      <c r="AQ386" s="134">
        <f t="shared" si="23"/>
        <v>-40</v>
      </c>
    </row>
    <row r="387" s="8" customFormat="1" ht="154" hidden="1" customHeight="1" spans="1:43">
      <c r="A387" s="37">
        <v>8</v>
      </c>
      <c r="B387" s="37" t="s">
        <v>1897</v>
      </c>
      <c r="C387" s="37" t="s">
        <v>1911</v>
      </c>
      <c r="D387" s="37" t="s">
        <v>1912</v>
      </c>
      <c r="E387" s="37" t="s">
        <v>1933</v>
      </c>
      <c r="F387" s="37" t="s">
        <v>723</v>
      </c>
      <c r="G387" s="37" t="s">
        <v>1642</v>
      </c>
      <c r="H387" s="37" t="s">
        <v>48</v>
      </c>
      <c r="I387" s="60" t="s">
        <v>1934</v>
      </c>
      <c r="J387" s="37">
        <v>90</v>
      </c>
      <c r="K387" s="37">
        <v>90</v>
      </c>
      <c r="L387" s="37"/>
      <c r="M387" s="37"/>
      <c r="N387" s="60" t="s">
        <v>1935</v>
      </c>
      <c r="O387" s="37" t="s">
        <v>335</v>
      </c>
      <c r="P387" s="156">
        <v>6623</v>
      </c>
      <c r="Q387" s="37" t="s">
        <v>53</v>
      </c>
      <c r="R387" s="37" t="s">
        <v>53</v>
      </c>
      <c r="S387" s="37" t="s">
        <v>53</v>
      </c>
      <c r="T387" s="37" t="s">
        <v>1146</v>
      </c>
      <c r="U387" s="37" t="s">
        <v>728</v>
      </c>
      <c r="V387" s="37" t="s">
        <v>1936</v>
      </c>
      <c r="W387" s="81" t="s">
        <v>1937</v>
      </c>
      <c r="X387" s="37" t="s">
        <v>52</v>
      </c>
      <c r="Y387" s="108">
        <v>45717</v>
      </c>
      <c r="Z387" s="109">
        <v>45931</v>
      </c>
      <c r="AA387" s="37" t="s">
        <v>1168</v>
      </c>
      <c r="AB387" s="113" t="s">
        <v>57</v>
      </c>
      <c r="AC387" s="43" t="s">
        <v>58</v>
      </c>
      <c r="AD387" s="110" t="s">
        <v>1917</v>
      </c>
      <c r="AE387" s="111" t="s">
        <v>1897</v>
      </c>
      <c r="AF387" s="44">
        <v>90</v>
      </c>
      <c r="AG387" s="37"/>
      <c r="AH387" s="37">
        <f t="shared" si="33"/>
        <v>100</v>
      </c>
      <c r="AI387" s="37">
        <v>100</v>
      </c>
      <c r="AJ387" s="37"/>
      <c r="AK387" s="37"/>
      <c r="AL387" s="154"/>
      <c r="AM387" s="37">
        <f t="shared" si="25"/>
        <v>90</v>
      </c>
      <c r="AN387" s="37">
        <v>90</v>
      </c>
      <c r="AO387" s="37"/>
      <c r="AP387" s="136"/>
      <c r="AQ387" s="134">
        <f t="shared" si="23"/>
        <v>-10</v>
      </c>
    </row>
    <row r="388" s="6" customFormat="1" ht="138" hidden="1" customHeight="1" spans="1:43">
      <c r="A388" s="37">
        <v>9</v>
      </c>
      <c r="B388" s="37" t="s">
        <v>1897</v>
      </c>
      <c r="C388" s="37" t="s">
        <v>1911</v>
      </c>
      <c r="D388" s="45" t="s">
        <v>1912</v>
      </c>
      <c r="E388" s="37" t="s">
        <v>1938</v>
      </c>
      <c r="F388" s="37" t="s">
        <v>125</v>
      </c>
      <c r="G388" s="45" t="s">
        <v>1939</v>
      </c>
      <c r="H388" s="37" t="s">
        <v>48</v>
      </c>
      <c r="I388" s="60" t="s">
        <v>1940</v>
      </c>
      <c r="J388" s="37">
        <v>40</v>
      </c>
      <c r="K388" s="37"/>
      <c r="L388" s="37">
        <v>40</v>
      </c>
      <c r="M388" s="43"/>
      <c r="N388" s="60" t="s">
        <v>1941</v>
      </c>
      <c r="O388" s="37" t="s">
        <v>1942</v>
      </c>
      <c r="P388" s="63">
        <v>1259</v>
      </c>
      <c r="Q388" s="37" t="s">
        <v>53</v>
      </c>
      <c r="R388" s="37" t="s">
        <v>53</v>
      </c>
      <c r="S388" s="37" t="s">
        <v>53</v>
      </c>
      <c r="T388" s="37" t="s">
        <v>1146</v>
      </c>
      <c r="U388" s="37" t="s">
        <v>310</v>
      </c>
      <c r="V388" s="37" t="s">
        <v>1943</v>
      </c>
      <c r="W388" s="81" t="s">
        <v>1944</v>
      </c>
      <c r="X388" s="37" t="s">
        <v>52</v>
      </c>
      <c r="Y388" s="108">
        <v>45748</v>
      </c>
      <c r="Z388" s="109">
        <v>45931</v>
      </c>
      <c r="AA388" s="37"/>
      <c r="AB388" s="37" t="s">
        <v>1203</v>
      </c>
      <c r="AC388" s="43" t="s">
        <v>758</v>
      </c>
      <c r="AD388" s="110" t="s">
        <v>1917</v>
      </c>
      <c r="AE388" s="111" t="s">
        <v>1897</v>
      </c>
      <c r="AF388" s="44"/>
      <c r="AG388" s="37"/>
      <c r="AH388" s="37"/>
      <c r="AI388" s="37"/>
      <c r="AJ388" s="37"/>
      <c r="AK388" s="37"/>
      <c r="AL388" s="25"/>
      <c r="AM388" s="37">
        <f t="shared" si="25"/>
        <v>40</v>
      </c>
      <c r="AN388" s="37"/>
      <c r="AO388" s="37">
        <v>40</v>
      </c>
      <c r="AP388" s="136"/>
      <c r="AQ388" s="134">
        <f t="shared" si="23"/>
        <v>40</v>
      </c>
    </row>
    <row r="389" s="6" customFormat="1" ht="87" hidden="1" customHeight="1" spans="1:43">
      <c r="A389" s="37">
        <v>10</v>
      </c>
      <c r="B389" s="37" t="s">
        <v>1897</v>
      </c>
      <c r="C389" s="37" t="s">
        <v>1911</v>
      </c>
      <c r="D389" s="45" t="s">
        <v>1912</v>
      </c>
      <c r="E389" s="37" t="s">
        <v>1945</v>
      </c>
      <c r="F389" s="37" t="s">
        <v>223</v>
      </c>
      <c r="G389" s="45" t="s">
        <v>458</v>
      </c>
      <c r="H389" s="37" t="s">
        <v>48</v>
      </c>
      <c r="I389" s="60" t="s">
        <v>1946</v>
      </c>
      <c r="J389" s="37">
        <v>40</v>
      </c>
      <c r="K389" s="37"/>
      <c r="L389" s="37">
        <v>40</v>
      </c>
      <c r="M389" s="43"/>
      <c r="N389" s="60" t="s">
        <v>1947</v>
      </c>
      <c r="O389" s="37" t="s">
        <v>1948</v>
      </c>
      <c r="P389" s="63">
        <v>4000</v>
      </c>
      <c r="Q389" s="37" t="s">
        <v>53</v>
      </c>
      <c r="R389" s="37" t="s">
        <v>53</v>
      </c>
      <c r="S389" s="37" t="s">
        <v>53</v>
      </c>
      <c r="T389" s="37" t="s">
        <v>1146</v>
      </c>
      <c r="U389" s="37" t="s">
        <v>227</v>
      </c>
      <c r="V389" s="37" t="s">
        <v>228</v>
      </c>
      <c r="W389" s="81" t="s">
        <v>229</v>
      </c>
      <c r="X389" s="37" t="s">
        <v>52</v>
      </c>
      <c r="Y389" s="108">
        <v>45748</v>
      </c>
      <c r="Z389" s="109">
        <v>45931</v>
      </c>
      <c r="AA389" s="37"/>
      <c r="AB389" s="37" t="s">
        <v>1203</v>
      </c>
      <c r="AC389" s="43" t="s">
        <v>758</v>
      </c>
      <c r="AD389" s="110" t="s">
        <v>1917</v>
      </c>
      <c r="AE389" s="111" t="s">
        <v>1897</v>
      </c>
      <c r="AF389" s="44"/>
      <c r="AG389" s="37"/>
      <c r="AH389" s="37"/>
      <c r="AI389" s="37"/>
      <c r="AJ389" s="37"/>
      <c r="AK389" s="37"/>
      <c r="AL389" s="25"/>
      <c r="AM389" s="37">
        <f t="shared" si="25"/>
        <v>40</v>
      </c>
      <c r="AN389" s="37"/>
      <c r="AO389" s="37">
        <v>40</v>
      </c>
      <c r="AP389" s="136"/>
      <c r="AQ389" s="134">
        <f t="shared" si="23"/>
        <v>40</v>
      </c>
    </row>
    <row r="390" s="6" customFormat="1" ht="105" hidden="1" customHeight="1" spans="1:43">
      <c r="A390" s="37">
        <v>11</v>
      </c>
      <c r="B390" s="37" t="s">
        <v>1897</v>
      </c>
      <c r="C390" s="37" t="s">
        <v>1911</v>
      </c>
      <c r="D390" s="45" t="s">
        <v>1912</v>
      </c>
      <c r="E390" s="37" t="s">
        <v>1949</v>
      </c>
      <c r="F390" s="37" t="s">
        <v>607</v>
      </c>
      <c r="G390" s="45" t="s">
        <v>1950</v>
      </c>
      <c r="H390" s="37" t="s">
        <v>48</v>
      </c>
      <c r="I390" s="60" t="s">
        <v>1951</v>
      </c>
      <c r="J390" s="37">
        <v>60</v>
      </c>
      <c r="K390" s="37">
        <v>60</v>
      </c>
      <c r="L390" s="37"/>
      <c r="M390" s="43"/>
      <c r="N390" s="60" t="s">
        <v>1952</v>
      </c>
      <c r="O390" s="37" t="s">
        <v>335</v>
      </c>
      <c r="P390" s="63">
        <v>251</v>
      </c>
      <c r="Q390" s="37" t="s">
        <v>53</v>
      </c>
      <c r="R390" s="37" t="s">
        <v>53</v>
      </c>
      <c r="S390" s="37" t="s">
        <v>53</v>
      </c>
      <c r="T390" s="37" t="s">
        <v>1146</v>
      </c>
      <c r="U390" s="37" t="s">
        <v>611</v>
      </c>
      <c r="V390" s="37" t="s">
        <v>612</v>
      </c>
      <c r="W390" s="81" t="s">
        <v>613</v>
      </c>
      <c r="X390" s="37" t="s">
        <v>52</v>
      </c>
      <c r="Y390" s="108">
        <v>45778</v>
      </c>
      <c r="Z390" s="109">
        <v>45931</v>
      </c>
      <c r="AA390" s="37"/>
      <c r="AB390" s="113" t="s">
        <v>1226</v>
      </c>
      <c r="AC390" s="43" t="s">
        <v>758</v>
      </c>
      <c r="AD390" s="110" t="s">
        <v>1917</v>
      </c>
      <c r="AE390" s="111" t="s">
        <v>1897</v>
      </c>
      <c r="AF390" s="44"/>
      <c r="AG390" s="37"/>
      <c r="AH390" s="37"/>
      <c r="AI390" s="37"/>
      <c r="AJ390" s="37"/>
      <c r="AK390" s="37"/>
      <c r="AL390" s="25"/>
      <c r="AM390" s="37">
        <f t="shared" si="25"/>
        <v>60</v>
      </c>
      <c r="AN390" s="37">
        <v>60</v>
      </c>
      <c r="AO390" s="37"/>
      <c r="AP390" s="136"/>
      <c r="AQ390" s="134">
        <f t="shared" si="23"/>
        <v>60</v>
      </c>
    </row>
    <row r="391" s="6" customFormat="1" ht="152" hidden="1" customHeight="1" spans="1:43">
      <c r="A391" s="37">
        <v>12</v>
      </c>
      <c r="B391" s="37" t="s">
        <v>1897</v>
      </c>
      <c r="C391" s="37" t="s">
        <v>1911</v>
      </c>
      <c r="D391" s="45" t="s">
        <v>1912</v>
      </c>
      <c r="E391" s="37" t="s">
        <v>1953</v>
      </c>
      <c r="F391" s="37" t="s">
        <v>180</v>
      </c>
      <c r="G391" s="45" t="s">
        <v>1954</v>
      </c>
      <c r="H391" s="37" t="s">
        <v>48</v>
      </c>
      <c r="I391" s="60" t="s">
        <v>1955</v>
      </c>
      <c r="J391" s="37">
        <v>60</v>
      </c>
      <c r="K391" s="37">
        <v>60</v>
      </c>
      <c r="L391" s="37"/>
      <c r="M391" s="43"/>
      <c r="N391" s="64" t="s">
        <v>1956</v>
      </c>
      <c r="O391" s="37" t="s">
        <v>335</v>
      </c>
      <c r="P391" s="63">
        <v>258</v>
      </c>
      <c r="Q391" s="37" t="s">
        <v>53</v>
      </c>
      <c r="R391" s="37" t="s">
        <v>53</v>
      </c>
      <c r="S391" s="37" t="s">
        <v>53</v>
      </c>
      <c r="T391" s="37" t="s">
        <v>1146</v>
      </c>
      <c r="U391" s="37" t="s">
        <v>185</v>
      </c>
      <c r="V391" s="37" t="s">
        <v>186</v>
      </c>
      <c r="W391" s="81">
        <v>13887157069</v>
      </c>
      <c r="X391" s="37" t="s">
        <v>52</v>
      </c>
      <c r="Y391" s="108">
        <v>45778</v>
      </c>
      <c r="Z391" s="109">
        <v>45931</v>
      </c>
      <c r="AA391" s="37"/>
      <c r="AB391" s="113" t="s">
        <v>1226</v>
      </c>
      <c r="AC391" s="43" t="s">
        <v>758</v>
      </c>
      <c r="AD391" s="110" t="s">
        <v>1917</v>
      </c>
      <c r="AE391" s="111" t="s">
        <v>1897</v>
      </c>
      <c r="AF391" s="44"/>
      <c r="AG391" s="37"/>
      <c r="AH391" s="37"/>
      <c r="AI391" s="37"/>
      <c r="AJ391" s="37"/>
      <c r="AK391" s="37"/>
      <c r="AL391" s="25"/>
      <c r="AM391" s="37">
        <f t="shared" si="25"/>
        <v>60</v>
      </c>
      <c r="AN391" s="37">
        <v>60</v>
      </c>
      <c r="AO391" s="37"/>
      <c r="AP391" s="136"/>
      <c r="AQ391" s="134">
        <f t="shared" ref="AQ391:AQ454" si="34">AM391-AH391</f>
        <v>60</v>
      </c>
    </row>
    <row r="392" s="8" customFormat="1" ht="87" hidden="1" customHeight="1" spans="1:43">
      <c r="A392" s="37">
        <v>13</v>
      </c>
      <c r="B392" s="37" t="s">
        <v>1897</v>
      </c>
      <c r="C392" s="37" t="s">
        <v>1911</v>
      </c>
      <c r="D392" s="37" t="s">
        <v>1912</v>
      </c>
      <c r="E392" s="37" t="s">
        <v>1957</v>
      </c>
      <c r="F392" s="37" t="s">
        <v>264</v>
      </c>
      <c r="G392" s="37" t="s">
        <v>1958</v>
      </c>
      <c r="H392" s="37" t="s">
        <v>48</v>
      </c>
      <c r="I392" s="60" t="s">
        <v>1959</v>
      </c>
      <c r="J392" s="37">
        <v>180</v>
      </c>
      <c r="K392" s="37">
        <v>180</v>
      </c>
      <c r="L392" s="37"/>
      <c r="M392" s="37"/>
      <c r="N392" s="60" t="s">
        <v>1960</v>
      </c>
      <c r="O392" s="37" t="s">
        <v>129</v>
      </c>
      <c r="P392" s="156">
        <v>148</v>
      </c>
      <c r="Q392" s="37" t="s">
        <v>53</v>
      </c>
      <c r="R392" s="37" t="s">
        <v>53</v>
      </c>
      <c r="S392" s="37" t="s">
        <v>53</v>
      </c>
      <c r="T392" s="37" t="s">
        <v>1231</v>
      </c>
      <c r="U392" s="37" t="s">
        <v>268</v>
      </c>
      <c r="V392" s="37" t="s">
        <v>1961</v>
      </c>
      <c r="W392" s="81">
        <v>13732730487</v>
      </c>
      <c r="X392" s="37" t="s">
        <v>52</v>
      </c>
      <c r="Y392" s="108">
        <v>45717</v>
      </c>
      <c r="Z392" s="109">
        <v>46022</v>
      </c>
      <c r="AA392" s="37"/>
      <c r="AB392" s="102" t="s">
        <v>57</v>
      </c>
      <c r="AC392" s="43" t="s">
        <v>58</v>
      </c>
      <c r="AD392" s="110" t="s">
        <v>1962</v>
      </c>
      <c r="AE392" s="111" t="s">
        <v>1897</v>
      </c>
      <c r="AF392" s="44">
        <v>180</v>
      </c>
      <c r="AG392" s="37"/>
      <c r="AH392" s="37">
        <v>180</v>
      </c>
      <c r="AI392" s="37">
        <v>180</v>
      </c>
      <c r="AJ392" s="37"/>
      <c r="AK392" s="37"/>
      <c r="AL392" s="154"/>
      <c r="AM392" s="37">
        <f t="shared" si="25"/>
        <v>180</v>
      </c>
      <c r="AN392" s="37">
        <v>180</v>
      </c>
      <c r="AO392" s="37"/>
      <c r="AP392" s="136"/>
      <c r="AQ392" s="134">
        <f t="shared" si="34"/>
        <v>0</v>
      </c>
    </row>
    <row r="393" s="8" customFormat="1" ht="90" hidden="1" customHeight="1" spans="1:43">
      <c r="A393" s="37">
        <v>14</v>
      </c>
      <c r="B393" s="37" t="s">
        <v>1897</v>
      </c>
      <c r="C393" s="37" t="s">
        <v>1911</v>
      </c>
      <c r="D393" s="37" t="s">
        <v>1912</v>
      </c>
      <c r="E393" s="37" t="s">
        <v>1963</v>
      </c>
      <c r="F393" s="37" t="s">
        <v>582</v>
      </c>
      <c r="G393" s="37" t="s">
        <v>1964</v>
      </c>
      <c r="H393" s="37" t="s">
        <v>48</v>
      </c>
      <c r="I393" s="60" t="s">
        <v>1965</v>
      </c>
      <c r="J393" s="37">
        <v>53.16</v>
      </c>
      <c r="K393" s="37">
        <v>53.16</v>
      </c>
      <c r="L393" s="37"/>
      <c r="M393" s="37"/>
      <c r="N393" s="60" t="s">
        <v>1966</v>
      </c>
      <c r="O393" s="37" t="s">
        <v>129</v>
      </c>
      <c r="P393" s="156">
        <v>212</v>
      </c>
      <c r="Q393" s="37" t="s">
        <v>53</v>
      </c>
      <c r="R393" s="37" t="s">
        <v>53</v>
      </c>
      <c r="S393" s="37" t="s">
        <v>53</v>
      </c>
      <c r="T393" s="37" t="s">
        <v>1231</v>
      </c>
      <c r="U393" s="37" t="s">
        <v>587</v>
      </c>
      <c r="V393" s="37" t="s">
        <v>1967</v>
      </c>
      <c r="W393" s="81">
        <v>13887465775</v>
      </c>
      <c r="X393" s="37" t="s">
        <v>52</v>
      </c>
      <c r="Y393" s="108">
        <v>45717</v>
      </c>
      <c r="Z393" s="109">
        <v>46022</v>
      </c>
      <c r="AA393" s="37"/>
      <c r="AB393" s="102"/>
      <c r="AC393" s="43" t="s">
        <v>58</v>
      </c>
      <c r="AD393" s="110" t="s">
        <v>1962</v>
      </c>
      <c r="AE393" s="111" t="s">
        <v>1897</v>
      </c>
      <c r="AF393" s="44"/>
      <c r="AG393" s="37"/>
      <c r="AH393" s="37">
        <f t="shared" ref="AH393:AH405" si="35">AI393+AJ393+AK393</f>
        <v>53.16</v>
      </c>
      <c r="AI393" s="37">
        <v>53.16</v>
      </c>
      <c r="AJ393" s="37"/>
      <c r="AK393" s="37"/>
      <c r="AL393" s="154"/>
      <c r="AM393" s="37">
        <f t="shared" ref="AM393:AM456" si="36">SUM(AN393:AP393)</f>
        <v>53.16</v>
      </c>
      <c r="AN393" s="37">
        <v>53.16</v>
      </c>
      <c r="AO393" s="37"/>
      <c r="AP393" s="136"/>
      <c r="AQ393" s="134">
        <f t="shared" si="34"/>
        <v>0</v>
      </c>
    </row>
    <row r="394" s="8" customFormat="1" ht="84" hidden="1" customHeight="1" spans="1:43">
      <c r="A394" s="37">
        <v>15</v>
      </c>
      <c r="B394" s="37" t="s">
        <v>1897</v>
      </c>
      <c r="C394" s="37" t="s">
        <v>1911</v>
      </c>
      <c r="D394" s="37" t="s">
        <v>1912</v>
      </c>
      <c r="E394" s="37" t="s">
        <v>1968</v>
      </c>
      <c r="F394" s="37" t="s">
        <v>582</v>
      </c>
      <c r="G394" s="37" t="s">
        <v>1964</v>
      </c>
      <c r="H394" s="37" t="s">
        <v>48</v>
      </c>
      <c r="I394" s="60" t="s">
        <v>1969</v>
      </c>
      <c r="J394" s="37">
        <v>18.9</v>
      </c>
      <c r="K394" s="37">
        <v>18.9</v>
      </c>
      <c r="L394" s="37"/>
      <c r="M394" s="37"/>
      <c r="N394" s="60" t="s">
        <v>1970</v>
      </c>
      <c r="O394" s="37" t="s">
        <v>129</v>
      </c>
      <c r="P394" s="156">
        <v>212</v>
      </c>
      <c r="Q394" s="37" t="s">
        <v>53</v>
      </c>
      <c r="R394" s="37" t="s">
        <v>53</v>
      </c>
      <c r="S394" s="37" t="s">
        <v>53</v>
      </c>
      <c r="T394" s="37" t="s">
        <v>1231</v>
      </c>
      <c r="U394" s="37" t="s">
        <v>587</v>
      </c>
      <c r="V394" s="37" t="s">
        <v>1967</v>
      </c>
      <c r="W394" s="81">
        <v>13887465775</v>
      </c>
      <c r="X394" s="37" t="s">
        <v>52</v>
      </c>
      <c r="Y394" s="108">
        <v>45717</v>
      </c>
      <c r="Z394" s="109">
        <v>46022</v>
      </c>
      <c r="AA394" s="37"/>
      <c r="AB394" s="102"/>
      <c r="AC394" s="43" t="s">
        <v>58</v>
      </c>
      <c r="AD394" s="110" t="s">
        <v>1962</v>
      </c>
      <c r="AE394" s="111" t="s">
        <v>1897</v>
      </c>
      <c r="AF394" s="44"/>
      <c r="AG394" s="37"/>
      <c r="AH394" s="37">
        <f t="shared" si="35"/>
        <v>18.9</v>
      </c>
      <c r="AI394" s="37">
        <v>18.9</v>
      </c>
      <c r="AJ394" s="37"/>
      <c r="AK394" s="37"/>
      <c r="AL394" s="154"/>
      <c r="AM394" s="37">
        <f t="shared" si="36"/>
        <v>18.9</v>
      </c>
      <c r="AN394" s="37">
        <v>18.9</v>
      </c>
      <c r="AO394" s="37"/>
      <c r="AP394" s="136"/>
      <c r="AQ394" s="134">
        <f t="shared" si="34"/>
        <v>0</v>
      </c>
    </row>
    <row r="395" s="8" customFormat="1" ht="86" hidden="1" customHeight="1" spans="1:43">
      <c r="A395" s="37">
        <v>16</v>
      </c>
      <c r="B395" s="37" t="s">
        <v>1897</v>
      </c>
      <c r="C395" s="37" t="s">
        <v>1911</v>
      </c>
      <c r="D395" s="37" t="s">
        <v>1912</v>
      </c>
      <c r="E395" s="37" t="s">
        <v>1971</v>
      </c>
      <c r="F395" s="37" t="s">
        <v>582</v>
      </c>
      <c r="G395" s="37" t="s">
        <v>1964</v>
      </c>
      <c r="H395" s="37" t="s">
        <v>48</v>
      </c>
      <c r="I395" s="60" t="s">
        <v>1972</v>
      </c>
      <c r="J395" s="37">
        <v>17.4</v>
      </c>
      <c r="K395" s="37">
        <v>17.4</v>
      </c>
      <c r="L395" s="37"/>
      <c r="M395" s="37"/>
      <c r="N395" s="60" t="s">
        <v>1973</v>
      </c>
      <c r="O395" s="37" t="s">
        <v>129</v>
      </c>
      <c r="P395" s="156">
        <v>212</v>
      </c>
      <c r="Q395" s="37" t="s">
        <v>53</v>
      </c>
      <c r="R395" s="37" t="s">
        <v>53</v>
      </c>
      <c r="S395" s="37" t="s">
        <v>53</v>
      </c>
      <c r="T395" s="37" t="s">
        <v>1231</v>
      </c>
      <c r="U395" s="37" t="s">
        <v>587</v>
      </c>
      <c r="V395" s="37" t="s">
        <v>1967</v>
      </c>
      <c r="W395" s="81">
        <v>13887465775</v>
      </c>
      <c r="X395" s="37" t="s">
        <v>52</v>
      </c>
      <c r="Y395" s="108">
        <v>45717</v>
      </c>
      <c r="Z395" s="109">
        <v>46022</v>
      </c>
      <c r="AA395" s="37"/>
      <c r="AB395" s="102"/>
      <c r="AC395" s="43" t="s">
        <v>58</v>
      </c>
      <c r="AD395" s="110" t="s">
        <v>1962</v>
      </c>
      <c r="AE395" s="111" t="s">
        <v>1897</v>
      </c>
      <c r="AF395" s="44"/>
      <c r="AG395" s="37"/>
      <c r="AH395" s="37">
        <f t="shared" si="35"/>
        <v>17.4</v>
      </c>
      <c r="AI395" s="37">
        <v>17.4</v>
      </c>
      <c r="AJ395" s="37"/>
      <c r="AK395" s="37"/>
      <c r="AL395" s="154"/>
      <c r="AM395" s="37">
        <f t="shared" si="36"/>
        <v>17.4</v>
      </c>
      <c r="AN395" s="37">
        <v>17.4</v>
      </c>
      <c r="AO395" s="37"/>
      <c r="AP395" s="136"/>
      <c r="AQ395" s="134">
        <f t="shared" si="34"/>
        <v>0</v>
      </c>
    </row>
    <row r="396" s="8" customFormat="1" ht="88" hidden="1" customHeight="1" spans="1:43">
      <c r="A396" s="37">
        <v>17</v>
      </c>
      <c r="B396" s="37" t="s">
        <v>1897</v>
      </c>
      <c r="C396" s="37" t="s">
        <v>1911</v>
      </c>
      <c r="D396" s="37" t="s">
        <v>1912</v>
      </c>
      <c r="E396" s="37" t="s">
        <v>1974</v>
      </c>
      <c r="F396" s="37" t="s">
        <v>582</v>
      </c>
      <c r="G396" s="37" t="s">
        <v>1964</v>
      </c>
      <c r="H396" s="37" t="s">
        <v>48</v>
      </c>
      <c r="I396" s="60" t="s">
        <v>1975</v>
      </c>
      <c r="J396" s="37">
        <v>28.02</v>
      </c>
      <c r="K396" s="37">
        <v>28.02</v>
      </c>
      <c r="L396" s="37"/>
      <c r="M396" s="37"/>
      <c r="N396" s="60" t="s">
        <v>1976</v>
      </c>
      <c r="O396" s="37" t="s">
        <v>129</v>
      </c>
      <c r="P396" s="156">
        <v>212</v>
      </c>
      <c r="Q396" s="37" t="s">
        <v>53</v>
      </c>
      <c r="R396" s="37" t="s">
        <v>53</v>
      </c>
      <c r="S396" s="37" t="s">
        <v>53</v>
      </c>
      <c r="T396" s="37" t="s">
        <v>1231</v>
      </c>
      <c r="U396" s="37" t="s">
        <v>587</v>
      </c>
      <c r="V396" s="37" t="s">
        <v>1967</v>
      </c>
      <c r="W396" s="81">
        <v>13887465775</v>
      </c>
      <c r="X396" s="37" t="s">
        <v>52</v>
      </c>
      <c r="Y396" s="108">
        <v>45717</v>
      </c>
      <c r="Z396" s="109">
        <v>46022</v>
      </c>
      <c r="AA396" s="37"/>
      <c r="AB396" s="102"/>
      <c r="AC396" s="43" t="s">
        <v>58</v>
      </c>
      <c r="AD396" s="110" t="s">
        <v>1962</v>
      </c>
      <c r="AE396" s="111" t="s">
        <v>1897</v>
      </c>
      <c r="AF396" s="44"/>
      <c r="AG396" s="37"/>
      <c r="AH396" s="37">
        <f t="shared" si="35"/>
        <v>28.02</v>
      </c>
      <c r="AI396" s="37">
        <v>28.02</v>
      </c>
      <c r="AJ396" s="37"/>
      <c r="AK396" s="37"/>
      <c r="AL396" s="154"/>
      <c r="AM396" s="37">
        <f t="shared" si="36"/>
        <v>28.02</v>
      </c>
      <c r="AN396" s="37">
        <v>28.02</v>
      </c>
      <c r="AO396" s="37"/>
      <c r="AP396" s="136"/>
      <c r="AQ396" s="134">
        <f t="shared" si="34"/>
        <v>0</v>
      </c>
    </row>
    <row r="397" s="8" customFormat="1" ht="87" hidden="1" customHeight="1" spans="1:43">
      <c r="A397" s="37">
        <v>18</v>
      </c>
      <c r="B397" s="37" t="s">
        <v>1897</v>
      </c>
      <c r="C397" s="37" t="s">
        <v>1911</v>
      </c>
      <c r="D397" s="37" t="s">
        <v>1912</v>
      </c>
      <c r="E397" s="37" t="s">
        <v>1977</v>
      </c>
      <c r="F397" s="37" t="s">
        <v>582</v>
      </c>
      <c r="G397" s="37" t="s">
        <v>1964</v>
      </c>
      <c r="H397" s="37" t="s">
        <v>48</v>
      </c>
      <c r="I397" s="60" t="s">
        <v>1978</v>
      </c>
      <c r="J397" s="37">
        <v>104.76</v>
      </c>
      <c r="K397" s="37">
        <v>104.76</v>
      </c>
      <c r="L397" s="37"/>
      <c r="M397" s="37"/>
      <c r="N397" s="60" t="s">
        <v>1979</v>
      </c>
      <c r="O397" s="37" t="s">
        <v>129</v>
      </c>
      <c r="P397" s="156">
        <v>421</v>
      </c>
      <c r="Q397" s="37" t="s">
        <v>53</v>
      </c>
      <c r="R397" s="37" t="s">
        <v>53</v>
      </c>
      <c r="S397" s="37" t="s">
        <v>53</v>
      </c>
      <c r="T397" s="37" t="s">
        <v>1231</v>
      </c>
      <c r="U397" s="37" t="s">
        <v>587</v>
      </c>
      <c r="V397" s="37" t="s">
        <v>1967</v>
      </c>
      <c r="W397" s="81">
        <v>13887465775</v>
      </c>
      <c r="X397" s="37" t="s">
        <v>52</v>
      </c>
      <c r="Y397" s="108">
        <v>45717</v>
      </c>
      <c r="Z397" s="109">
        <v>46022</v>
      </c>
      <c r="AA397" s="37"/>
      <c r="AB397" s="102"/>
      <c r="AC397" s="43" t="s">
        <v>58</v>
      </c>
      <c r="AD397" s="110" t="s">
        <v>1962</v>
      </c>
      <c r="AE397" s="111" t="s">
        <v>1897</v>
      </c>
      <c r="AF397" s="44"/>
      <c r="AG397" s="37"/>
      <c r="AH397" s="37">
        <f t="shared" si="35"/>
        <v>104.76</v>
      </c>
      <c r="AI397" s="37">
        <v>104.76</v>
      </c>
      <c r="AJ397" s="37"/>
      <c r="AK397" s="37"/>
      <c r="AL397" s="154"/>
      <c r="AM397" s="37">
        <f t="shared" si="36"/>
        <v>104.76</v>
      </c>
      <c r="AN397" s="37">
        <v>104.76</v>
      </c>
      <c r="AO397" s="37"/>
      <c r="AP397" s="136"/>
      <c r="AQ397" s="134">
        <f t="shared" si="34"/>
        <v>0</v>
      </c>
    </row>
    <row r="398" s="8" customFormat="1" ht="108" hidden="1" customHeight="1" spans="1:43">
      <c r="A398" s="37">
        <v>19</v>
      </c>
      <c r="B398" s="37" t="s">
        <v>1897</v>
      </c>
      <c r="C398" s="37" t="s">
        <v>1911</v>
      </c>
      <c r="D398" s="37" t="s">
        <v>1912</v>
      </c>
      <c r="E398" s="37" t="s">
        <v>1980</v>
      </c>
      <c r="F398" s="37" t="s">
        <v>672</v>
      </c>
      <c r="G398" s="37" t="s">
        <v>1981</v>
      </c>
      <c r="H398" s="37" t="s">
        <v>48</v>
      </c>
      <c r="I398" s="60" t="s">
        <v>1982</v>
      </c>
      <c r="J398" s="37">
        <v>282</v>
      </c>
      <c r="K398" s="37">
        <v>282</v>
      </c>
      <c r="L398" s="37"/>
      <c r="M398" s="37"/>
      <c r="N398" s="60" t="s">
        <v>1983</v>
      </c>
      <c r="O398" s="37" t="s">
        <v>129</v>
      </c>
      <c r="P398" s="156">
        <v>447</v>
      </c>
      <c r="Q398" s="37" t="s">
        <v>53</v>
      </c>
      <c r="R398" s="37" t="s">
        <v>53</v>
      </c>
      <c r="S398" s="37" t="s">
        <v>53</v>
      </c>
      <c r="T398" s="37" t="s">
        <v>1231</v>
      </c>
      <c r="U398" s="37" t="s">
        <v>677</v>
      </c>
      <c r="V398" s="37" t="s">
        <v>1294</v>
      </c>
      <c r="W398" s="81">
        <v>18087487667</v>
      </c>
      <c r="X398" s="37" t="s">
        <v>52</v>
      </c>
      <c r="Y398" s="108">
        <v>45717</v>
      </c>
      <c r="Z398" s="109">
        <v>46022</v>
      </c>
      <c r="AA398" s="37"/>
      <c r="AB398" s="102"/>
      <c r="AC398" s="43" t="s">
        <v>58</v>
      </c>
      <c r="AD398" s="110" t="s">
        <v>1962</v>
      </c>
      <c r="AE398" s="111" t="s">
        <v>1897</v>
      </c>
      <c r="AF398" s="44"/>
      <c r="AG398" s="37"/>
      <c r="AH398" s="37">
        <f t="shared" si="35"/>
        <v>282</v>
      </c>
      <c r="AI398" s="37">
        <v>282</v>
      </c>
      <c r="AJ398" s="37"/>
      <c r="AK398" s="37"/>
      <c r="AL398" s="154"/>
      <c r="AM398" s="37">
        <f t="shared" si="36"/>
        <v>282</v>
      </c>
      <c r="AN398" s="37">
        <v>282</v>
      </c>
      <c r="AO398" s="37"/>
      <c r="AP398" s="136"/>
      <c r="AQ398" s="134">
        <f t="shared" si="34"/>
        <v>0</v>
      </c>
    </row>
    <row r="399" s="8" customFormat="1" ht="87" hidden="1" customHeight="1" spans="1:43">
      <c r="A399" s="37">
        <v>20</v>
      </c>
      <c r="B399" s="37" t="s">
        <v>1897</v>
      </c>
      <c r="C399" s="37" t="s">
        <v>1911</v>
      </c>
      <c r="D399" s="37" t="s">
        <v>1912</v>
      </c>
      <c r="E399" s="37" t="s">
        <v>1984</v>
      </c>
      <c r="F399" s="37" t="s">
        <v>480</v>
      </c>
      <c r="G399" s="37" t="s">
        <v>1985</v>
      </c>
      <c r="H399" s="37" t="s">
        <v>48</v>
      </c>
      <c r="I399" s="60" t="s">
        <v>1986</v>
      </c>
      <c r="J399" s="37">
        <v>180.8</v>
      </c>
      <c r="K399" s="37">
        <v>180.8</v>
      </c>
      <c r="L399" s="37"/>
      <c r="M399" s="37"/>
      <c r="N399" s="60" t="s">
        <v>1987</v>
      </c>
      <c r="O399" s="37" t="s">
        <v>129</v>
      </c>
      <c r="P399" s="156">
        <v>384</v>
      </c>
      <c r="Q399" s="37" t="s">
        <v>53</v>
      </c>
      <c r="R399" s="37" t="s">
        <v>53</v>
      </c>
      <c r="S399" s="37" t="s">
        <v>53</v>
      </c>
      <c r="T399" s="37" t="s">
        <v>1231</v>
      </c>
      <c r="U399" s="37" t="s">
        <v>485</v>
      </c>
      <c r="V399" s="37" t="s">
        <v>1988</v>
      </c>
      <c r="W399" s="81">
        <v>19308851897</v>
      </c>
      <c r="X399" s="37" t="s">
        <v>52</v>
      </c>
      <c r="Y399" s="108">
        <v>45717</v>
      </c>
      <c r="Z399" s="109">
        <v>46022</v>
      </c>
      <c r="AA399" s="37"/>
      <c r="AB399" s="102"/>
      <c r="AC399" s="43" t="s">
        <v>58</v>
      </c>
      <c r="AD399" s="110" t="s">
        <v>1962</v>
      </c>
      <c r="AE399" s="111" t="s">
        <v>1897</v>
      </c>
      <c r="AF399" s="44"/>
      <c r="AG399" s="37"/>
      <c r="AH399" s="37">
        <f t="shared" si="35"/>
        <v>180.8</v>
      </c>
      <c r="AI399" s="37">
        <v>180.8</v>
      </c>
      <c r="AJ399" s="37"/>
      <c r="AK399" s="37"/>
      <c r="AL399" s="154"/>
      <c r="AM399" s="37">
        <f t="shared" si="36"/>
        <v>180.8</v>
      </c>
      <c r="AN399" s="37">
        <v>180.8</v>
      </c>
      <c r="AO399" s="37"/>
      <c r="AP399" s="136"/>
      <c r="AQ399" s="134">
        <f t="shared" si="34"/>
        <v>0</v>
      </c>
    </row>
    <row r="400" s="8" customFormat="1" ht="88" hidden="1" customHeight="1" spans="1:43">
      <c r="A400" s="37">
        <v>21</v>
      </c>
      <c r="B400" s="37" t="s">
        <v>1897</v>
      </c>
      <c r="C400" s="37" t="s">
        <v>1911</v>
      </c>
      <c r="D400" s="37" t="s">
        <v>1912</v>
      </c>
      <c r="E400" s="37" t="s">
        <v>1989</v>
      </c>
      <c r="F400" s="37" t="s">
        <v>136</v>
      </c>
      <c r="G400" s="37" t="s">
        <v>997</v>
      </c>
      <c r="H400" s="37" t="s">
        <v>48</v>
      </c>
      <c r="I400" s="60" t="s">
        <v>1990</v>
      </c>
      <c r="J400" s="37">
        <v>192</v>
      </c>
      <c r="K400" s="37">
        <v>192</v>
      </c>
      <c r="L400" s="37"/>
      <c r="M400" s="37"/>
      <c r="N400" s="60" t="s">
        <v>1991</v>
      </c>
      <c r="O400" s="37" t="s">
        <v>129</v>
      </c>
      <c r="P400" s="156">
        <v>560</v>
      </c>
      <c r="Q400" s="37" t="s">
        <v>53</v>
      </c>
      <c r="R400" s="37" t="s">
        <v>53</v>
      </c>
      <c r="S400" s="37" t="s">
        <v>53</v>
      </c>
      <c r="T400" s="37" t="s">
        <v>1231</v>
      </c>
      <c r="U400" s="37" t="s">
        <v>1001</v>
      </c>
      <c r="V400" s="37" t="s">
        <v>1992</v>
      </c>
      <c r="W400" s="81">
        <v>15974618226</v>
      </c>
      <c r="X400" s="37" t="s">
        <v>52</v>
      </c>
      <c r="Y400" s="108">
        <v>45717</v>
      </c>
      <c r="Z400" s="109">
        <v>46022</v>
      </c>
      <c r="AA400" s="37"/>
      <c r="AB400" s="102"/>
      <c r="AC400" s="43" t="s">
        <v>58</v>
      </c>
      <c r="AD400" s="110" t="s">
        <v>1962</v>
      </c>
      <c r="AE400" s="111" t="s">
        <v>1897</v>
      </c>
      <c r="AF400" s="44"/>
      <c r="AG400" s="37"/>
      <c r="AH400" s="37">
        <f t="shared" si="35"/>
        <v>192</v>
      </c>
      <c r="AI400" s="37">
        <v>192</v>
      </c>
      <c r="AJ400" s="37"/>
      <c r="AK400" s="37"/>
      <c r="AL400" s="154"/>
      <c r="AM400" s="37">
        <f t="shared" si="36"/>
        <v>192</v>
      </c>
      <c r="AN400" s="37">
        <v>192</v>
      </c>
      <c r="AO400" s="37"/>
      <c r="AP400" s="136"/>
      <c r="AQ400" s="134">
        <f t="shared" si="34"/>
        <v>0</v>
      </c>
    </row>
    <row r="401" s="8" customFormat="1" ht="83" hidden="1" customHeight="1" spans="1:43">
      <c r="A401" s="37">
        <v>22</v>
      </c>
      <c r="B401" s="37" t="s">
        <v>1897</v>
      </c>
      <c r="C401" s="37" t="s">
        <v>1911</v>
      </c>
      <c r="D401" s="37" t="s">
        <v>1912</v>
      </c>
      <c r="E401" s="37" t="s">
        <v>1993</v>
      </c>
      <c r="F401" s="37" t="s">
        <v>231</v>
      </c>
      <c r="G401" s="37" t="s">
        <v>1994</v>
      </c>
      <c r="H401" s="37" t="s">
        <v>48</v>
      </c>
      <c r="I401" s="60" t="s">
        <v>1995</v>
      </c>
      <c r="J401" s="37">
        <v>432.6</v>
      </c>
      <c r="K401" s="37">
        <v>432.6</v>
      </c>
      <c r="L401" s="37"/>
      <c r="M401" s="37"/>
      <c r="N401" s="60" t="s">
        <v>1996</v>
      </c>
      <c r="O401" s="37" t="s">
        <v>129</v>
      </c>
      <c r="P401" s="156">
        <v>679</v>
      </c>
      <c r="Q401" s="37" t="s">
        <v>53</v>
      </c>
      <c r="R401" s="37" t="s">
        <v>53</v>
      </c>
      <c r="S401" s="37" t="s">
        <v>53</v>
      </c>
      <c r="T401" s="37" t="s">
        <v>1231</v>
      </c>
      <c r="U401" s="37" t="s">
        <v>235</v>
      </c>
      <c r="V401" s="37" t="s">
        <v>1997</v>
      </c>
      <c r="W401" s="81">
        <v>13887445635</v>
      </c>
      <c r="X401" s="37" t="s">
        <v>52</v>
      </c>
      <c r="Y401" s="108">
        <v>45717</v>
      </c>
      <c r="Z401" s="109">
        <v>46022</v>
      </c>
      <c r="AA401" s="37"/>
      <c r="AB401" s="102"/>
      <c r="AC401" s="43" t="s">
        <v>58</v>
      </c>
      <c r="AD401" s="110" t="s">
        <v>1962</v>
      </c>
      <c r="AE401" s="111" t="s">
        <v>1897</v>
      </c>
      <c r="AF401" s="44"/>
      <c r="AG401" s="37"/>
      <c r="AH401" s="37">
        <f t="shared" si="35"/>
        <v>282.6</v>
      </c>
      <c r="AI401" s="37">
        <v>282.6</v>
      </c>
      <c r="AJ401" s="37"/>
      <c r="AK401" s="37"/>
      <c r="AL401" s="154"/>
      <c r="AM401" s="37">
        <f t="shared" si="36"/>
        <v>282.6</v>
      </c>
      <c r="AN401" s="37">
        <v>282.6</v>
      </c>
      <c r="AO401" s="37"/>
      <c r="AP401" s="136"/>
      <c r="AQ401" s="134">
        <f t="shared" si="34"/>
        <v>0</v>
      </c>
    </row>
    <row r="402" s="8" customFormat="1" ht="94" hidden="1" customHeight="1" spans="1:43">
      <c r="A402" s="37">
        <v>23</v>
      </c>
      <c r="B402" s="37" t="s">
        <v>1897</v>
      </c>
      <c r="C402" s="37" t="s">
        <v>1911</v>
      </c>
      <c r="D402" s="37" t="s">
        <v>1912</v>
      </c>
      <c r="E402" s="37" t="s">
        <v>1998</v>
      </c>
      <c r="F402" s="37" t="s">
        <v>693</v>
      </c>
      <c r="G402" s="37" t="s">
        <v>1999</v>
      </c>
      <c r="H402" s="37" t="s">
        <v>48</v>
      </c>
      <c r="I402" s="60" t="s">
        <v>2000</v>
      </c>
      <c r="J402" s="37">
        <v>498</v>
      </c>
      <c r="K402" s="37">
        <v>498</v>
      </c>
      <c r="L402" s="37"/>
      <c r="M402" s="37"/>
      <c r="N402" s="60" t="s">
        <v>2001</v>
      </c>
      <c r="O402" s="37" t="s">
        <v>129</v>
      </c>
      <c r="P402" s="156">
        <v>1625</v>
      </c>
      <c r="Q402" s="37" t="s">
        <v>53</v>
      </c>
      <c r="R402" s="37" t="s">
        <v>53</v>
      </c>
      <c r="S402" s="37" t="s">
        <v>53</v>
      </c>
      <c r="T402" s="37" t="s">
        <v>1231</v>
      </c>
      <c r="U402" s="37" t="s">
        <v>698</v>
      </c>
      <c r="V402" s="37" t="s">
        <v>2002</v>
      </c>
      <c r="W402" s="81">
        <v>13887154411</v>
      </c>
      <c r="X402" s="37" t="s">
        <v>52</v>
      </c>
      <c r="Y402" s="108">
        <v>45717</v>
      </c>
      <c r="Z402" s="109">
        <v>46022</v>
      </c>
      <c r="AA402" s="37"/>
      <c r="AB402" s="102"/>
      <c r="AC402" s="43" t="s">
        <v>58</v>
      </c>
      <c r="AD402" s="110" t="s">
        <v>1962</v>
      </c>
      <c r="AE402" s="111" t="s">
        <v>1897</v>
      </c>
      <c r="AF402" s="44"/>
      <c r="AG402" s="37"/>
      <c r="AH402" s="37">
        <f t="shared" si="35"/>
        <v>348</v>
      </c>
      <c r="AI402" s="37">
        <v>348</v>
      </c>
      <c r="AJ402" s="37"/>
      <c r="AK402" s="37"/>
      <c r="AL402" s="154"/>
      <c r="AM402" s="37">
        <f t="shared" si="36"/>
        <v>348</v>
      </c>
      <c r="AN402" s="37">
        <v>348</v>
      </c>
      <c r="AO402" s="37"/>
      <c r="AP402" s="136"/>
      <c r="AQ402" s="134">
        <f t="shared" si="34"/>
        <v>0</v>
      </c>
    </row>
    <row r="403" s="8" customFormat="1" ht="67" hidden="1" customHeight="1" spans="1:43">
      <c r="A403" s="37">
        <v>24</v>
      </c>
      <c r="B403" s="37" t="s">
        <v>1897</v>
      </c>
      <c r="C403" s="37" t="s">
        <v>1911</v>
      </c>
      <c r="D403" s="37" t="s">
        <v>1912</v>
      </c>
      <c r="E403" s="37" t="s">
        <v>2003</v>
      </c>
      <c r="F403" s="37" t="s">
        <v>693</v>
      </c>
      <c r="G403" s="37" t="s">
        <v>773</v>
      </c>
      <c r="H403" s="37" t="s">
        <v>370</v>
      </c>
      <c r="I403" s="60" t="s">
        <v>2004</v>
      </c>
      <c r="J403" s="37">
        <v>29</v>
      </c>
      <c r="K403" s="37">
        <v>29</v>
      </c>
      <c r="L403" s="37"/>
      <c r="M403" s="37"/>
      <c r="N403" s="64" t="s">
        <v>2005</v>
      </c>
      <c r="O403" s="37" t="s">
        <v>668</v>
      </c>
      <c r="P403" s="156">
        <v>2576</v>
      </c>
      <c r="Q403" s="37" t="s">
        <v>53</v>
      </c>
      <c r="R403" s="37" t="s">
        <v>53</v>
      </c>
      <c r="S403" s="37" t="s">
        <v>53</v>
      </c>
      <c r="T403" s="37" t="s">
        <v>1231</v>
      </c>
      <c r="U403" s="37" t="s">
        <v>698</v>
      </c>
      <c r="V403" s="37" t="s">
        <v>2002</v>
      </c>
      <c r="W403" s="81">
        <v>13887154411</v>
      </c>
      <c r="X403" s="37" t="s">
        <v>52</v>
      </c>
      <c r="Y403" s="108">
        <v>45717</v>
      </c>
      <c r="Z403" s="109">
        <v>46022</v>
      </c>
      <c r="AA403" s="37"/>
      <c r="AB403" s="102"/>
      <c r="AC403" s="43" t="s">
        <v>58</v>
      </c>
      <c r="AD403" s="110" t="s">
        <v>1962</v>
      </c>
      <c r="AE403" s="111" t="s">
        <v>1897</v>
      </c>
      <c r="AF403" s="44"/>
      <c r="AG403" s="37"/>
      <c r="AH403" s="37">
        <f t="shared" si="35"/>
        <v>29</v>
      </c>
      <c r="AI403" s="37">
        <v>29</v>
      </c>
      <c r="AJ403" s="37"/>
      <c r="AK403" s="37"/>
      <c r="AL403" s="154"/>
      <c r="AM403" s="37">
        <f t="shared" si="36"/>
        <v>29</v>
      </c>
      <c r="AN403" s="37">
        <v>29</v>
      </c>
      <c r="AO403" s="37"/>
      <c r="AP403" s="136"/>
      <c r="AQ403" s="134">
        <f t="shared" si="34"/>
        <v>0</v>
      </c>
    </row>
    <row r="404" s="8" customFormat="1" ht="88" hidden="1" customHeight="1" spans="1:43">
      <c r="A404" s="37">
        <v>25</v>
      </c>
      <c r="B404" s="37" t="s">
        <v>1897</v>
      </c>
      <c r="C404" s="37" t="s">
        <v>1911</v>
      </c>
      <c r="D404" s="37" t="s">
        <v>1912</v>
      </c>
      <c r="E404" s="37" t="s">
        <v>2006</v>
      </c>
      <c r="F404" s="37" t="s">
        <v>693</v>
      </c>
      <c r="G404" s="37" t="s">
        <v>1999</v>
      </c>
      <c r="H404" s="37" t="s">
        <v>817</v>
      </c>
      <c r="I404" s="37" t="s">
        <v>2007</v>
      </c>
      <c r="J404" s="37">
        <v>160</v>
      </c>
      <c r="K404" s="37">
        <v>160</v>
      </c>
      <c r="L404" s="37"/>
      <c r="M404" s="37"/>
      <c r="N404" s="64" t="s">
        <v>2008</v>
      </c>
      <c r="O404" s="37" t="s">
        <v>668</v>
      </c>
      <c r="P404" s="156">
        <v>4476</v>
      </c>
      <c r="Q404" s="37" t="s">
        <v>53</v>
      </c>
      <c r="R404" s="37" t="s">
        <v>53</v>
      </c>
      <c r="S404" s="37" t="s">
        <v>53</v>
      </c>
      <c r="T404" s="37" t="s">
        <v>1231</v>
      </c>
      <c r="U404" s="37" t="s">
        <v>698</v>
      </c>
      <c r="V404" s="37" t="s">
        <v>2002</v>
      </c>
      <c r="W404" s="81">
        <v>13887154411</v>
      </c>
      <c r="X404" s="37" t="s">
        <v>52</v>
      </c>
      <c r="Y404" s="108">
        <v>45717</v>
      </c>
      <c r="Z404" s="109">
        <v>46022</v>
      </c>
      <c r="AA404" s="37"/>
      <c r="AB404" s="102" t="s">
        <v>57</v>
      </c>
      <c r="AC404" s="43" t="s">
        <v>58</v>
      </c>
      <c r="AD404" s="110" t="s">
        <v>1962</v>
      </c>
      <c r="AE404" s="111" t="s">
        <v>1897</v>
      </c>
      <c r="AF404" s="44">
        <v>160</v>
      </c>
      <c r="AG404" s="37"/>
      <c r="AH404" s="37">
        <f t="shared" si="35"/>
        <v>160</v>
      </c>
      <c r="AI404" s="37">
        <v>160</v>
      </c>
      <c r="AJ404" s="37"/>
      <c r="AK404" s="37"/>
      <c r="AL404" s="154"/>
      <c r="AM404" s="37">
        <f t="shared" si="36"/>
        <v>160</v>
      </c>
      <c r="AN404" s="37">
        <v>160</v>
      </c>
      <c r="AO404" s="37"/>
      <c r="AP404" s="136"/>
      <c r="AQ404" s="134">
        <f t="shared" si="34"/>
        <v>0</v>
      </c>
    </row>
    <row r="405" s="8" customFormat="1" ht="76" hidden="1" customHeight="1" spans="1:43">
      <c r="A405" s="37">
        <v>26</v>
      </c>
      <c r="B405" s="37" t="s">
        <v>1897</v>
      </c>
      <c r="C405" s="37" t="s">
        <v>1911</v>
      </c>
      <c r="D405" s="37" t="s">
        <v>1912</v>
      </c>
      <c r="E405" s="37" t="s">
        <v>2009</v>
      </c>
      <c r="F405" s="37" t="s">
        <v>400</v>
      </c>
      <c r="G405" s="37" t="s">
        <v>2010</v>
      </c>
      <c r="H405" s="37" t="s">
        <v>817</v>
      </c>
      <c r="I405" s="37" t="s">
        <v>2011</v>
      </c>
      <c r="J405" s="37">
        <v>90</v>
      </c>
      <c r="K405" s="37">
        <v>90</v>
      </c>
      <c r="L405" s="37"/>
      <c r="M405" s="37"/>
      <c r="N405" s="64" t="s">
        <v>2012</v>
      </c>
      <c r="O405" s="37" t="s">
        <v>129</v>
      </c>
      <c r="P405" s="156">
        <v>126</v>
      </c>
      <c r="Q405" s="37" t="s">
        <v>53</v>
      </c>
      <c r="R405" s="37" t="s">
        <v>53</v>
      </c>
      <c r="S405" s="37" t="s">
        <v>53</v>
      </c>
      <c r="T405" s="37" t="s">
        <v>1231</v>
      </c>
      <c r="U405" s="37" t="s">
        <v>404</v>
      </c>
      <c r="V405" s="37" t="s">
        <v>2013</v>
      </c>
      <c r="W405" s="81">
        <v>15974678014</v>
      </c>
      <c r="X405" s="37" t="s">
        <v>52</v>
      </c>
      <c r="Y405" s="108">
        <v>45718</v>
      </c>
      <c r="Z405" s="109">
        <v>46022</v>
      </c>
      <c r="AA405" s="37"/>
      <c r="AB405" s="102" t="s">
        <v>66</v>
      </c>
      <c r="AC405" s="43" t="s">
        <v>58</v>
      </c>
      <c r="AD405" s="110" t="s">
        <v>1962</v>
      </c>
      <c r="AE405" s="111" t="s">
        <v>1897</v>
      </c>
      <c r="AF405" s="44"/>
      <c r="AG405" s="37">
        <v>90</v>
      </c>
      <c r="AH405" s="37">
        <f t="shared" si="35"/>
        <v>90</v>
      </c>
      <c r="AI405" s="37">
        <v>90</v>
      </c>
      <c r="AJ405" s="37"/>
      <c r="AK405" s="37"/>
      <c r="AL405" s="154"/>
      <c r="AM405" s="37">
        <f t="shared" si="36"/>
        <v>90</v>
      </c>
      <c r="AN405" s="37"/>
      <c r="AO405" s="37">
        <v>90</v>
      </c>
      <c r="AP405" s="136"/>
      <c r="AQ405" s="134">
        <f t="shared" si="34"/>
        <v>0</v>
      </c>
    </row>
    <row r="406" s="6" customFormat="1" ht="136" hidden="1" customHeight="1" spans="1:43">
      <c r="A406" s="37">
        <v>27</v>
      </c>
      <c r="B406" s="37" t="s">
        <v>1897</v>
      </c>
      <c r="C406" s="37" t="s">
        <v>1911</v>
      </c>
      <c r="D406" s="45" t="s">
        <v>1912</v>
      </c>
      <c r="E406" s="37" t="s">
        <v>2014</v>
      </c>
      <c r="F406" s="37" t="s">
        <v>198</v>
      </c>
      <c r="G406" s="45" t="s">
        <v>199</v>
      </c>
      <c r="H406" s="37" t="s">
        <v>48</v>
      </c>
      <c r="I406" s="60" t="s">
        <v>2015</v>
      </c>
      <c r="J406" s="37">
        <v>110.68</v>
      </c>
      <c r="K406" s="37">
        <v>110.68</v>
      </c>
      <c r="L406" s="37"/>
      <c r="M406" s="43"/>
      <c r="N406" s="64" t="s">
        <v>2016</v>
      </c>
      <c r="O406" s="37" t="s">
        <v>1566</v>
      </c>
      <c r="P406" s="63">
        <v>1010</v>
      </c>
      <c r="Q406" s="37" t="s">
        <v>53</v>
      </c>
      <c r="R406" s="37" t="s">
        <v>53</v>
      </c>
      <c r="S406" s="37" t="s">
        <v>53</v>
      </c>
      <c r="T406" s="37" t="s">
        <v>1231</v>
      </c>
      <c r="U406" s="37" t="s">
        <v>202</v>
      </c>
      <c r="V406" s="37" t="s">
        <v>2017</v>
      </c>
      <c r="W406" s="81" t="s">
        <v>2018</v>
      </c>
      <c r="X406" s="37" t="s">
        <v>52</v>
      </c>
      <c r="Y406" s="108">
        <v>45901</v>
      </c>
      <c r="Z406" s="109">
        <v>45992</v>
      </c>
      <c r="AA406" s="37"/>
      <c r="AB406" s="102"/>
      <c r="AC406" s="43" t="s">
        <v>758</v>
      </c>
      <c r="AD406" s="110" t="s">
        <v>1962</v>
      </c>
      <c r="AE406" s="111" t="s">
        <v>1897</v>
      </c>
      <c r="AF406" s="44"/>
      <c r="AG406" s="37"/>
      <c r="AH406" s="37"/>
      <c r="AI406" s="37"/>
      <c r="AJ406" s="37"/>
      <c r="AK406" s="37"/>
      <c r="AL406" s="25"/>
      <c r="AM406" s="37">
        <f t="shared" si="36"/>
        <v>110.68</v>
      </c>
      <c r="AN406" s="37">
        <v>110.68</v>
      </c>
      <c r="AO406" s="37"/>
      <c r="AP406" s="136"/>
      <c r="AQ406" s="134">
        <f t="shared" si="34"/>
        <v>110.68</v>
      </c>
    </row>
    <row r="407" s="3" customFormat="1" ht="133" hidden="1" customHeight="1" spans="1:43">
      <c r="A407" s="37">
        <v>28</v>
      </c>
      <c r="B407" s="187" t="s">
        <v>1897</v>
      </c>
      <c r="C407" s="37" t="s">
        <v>1911</v>
      </c>
      <c r="D407" s="187" t="s">
        <v>2019</v>
      </c>
      <c r="E407" s="187" t="s">
        <v>2020</v>
      </c>
      <c r="F407" s="187" t="s">
        <v>1480</v>
      </c>
      <c r="G407" s="187"/>
      <c r="H407" s="187" t="s">
        <v>817</v>
      </c>
      <c r="I407" s="188" t="s">
        <v>2021</v>
      </c>
      <c r="J407" s="37">
        <v>711</v>
      </c>
      <c r="K407" s="37"/>
      <c r="L407" s="37">
        <v>711</v>
      </c>
      <c r="M407" s="37"/>
      <c r="N407" s="62" t="s">
        <v>2022</v>
      </c>
      <c r="O407" s="187" t="s">
        <v>2023</v>
      </c>
      <c r="P407" s="189">
        <v>82000</v>
      </c>
      <c r="Q407" s="187" t="s">
        <v>53</v>
      </c>
      <c r="R407" s="187" t="s">
        <v>52</v>
      </c>
      <c r="S407" s="187" t="s">
        <v>53</v>
      </c>
      <c r="T407" s="37" t="s">
        <v>1463</v>
      </c>
      <c r="U407" s="187" t="s">
        <v>2024</v>
      </c>
      <c r="V407" s="187" t="s">
        <v>2025</v>
      </c>
      <c r="W407" s="81">
        <v>18008746207</v>
      </c>
      <c r="X407" s="187" t="s">
        <v>52</v>
      </c>
      <c r="Y407" s="194">
        <v>45658</v>
      </c>
      <c r="Z407" s="109">
        <v>45992</v>
      </c>
      <c r="AA407" s="37"/>
      <c r="AB407" s="102"/>
      <c r="AC407" s="43" t="s">
        <v>58</v>
      </c>
      <c r="AD407" s="110" t="s">
        <v>1880</v>
      </c>
      <c r="AE407" s="111" t="s">
        <v>1897</v>
      </c>
      <c r="AF407" s="195"/>
      <c r="AG407" s="37"/>
      <c r="AH407" s="37">
        <f t="shared" ref="AH407:AH414" si="37">AI407+AJ407+AK407</f>
        <v>411</v>
      </c>
      <c r="AI407" s="37"/>
      <c r="AJ407" s="37">
        <v>411</v>
      </c>
      <c r="AK407" s="37"/>
      <c r="AL407" s="11"/>
      <c r="AM407" s="37">
        <f t="shared" si="36"/>
        <v>411</v>
      </c>
      <c r="AN407" s="187"/>
      <c r="AO407" s="37">
        <v>411</v>
      </c>
      <c r="AP407" s="136"/>
      <c r="AQ407" s="134">
        <f t="shared" si="34"/>
        <v>0</v>
      </c>
    </row>
    <row r="408" s="2" customFormat="1" ht="126" hidden="1" customHeight="1" spans="1:43">
      <c r="A408" s="37">
        <v>29</v>
      </c>
      <c r="B408" s="37" t="s">
        <v>1897</v>
      </c>
      <c r="C408" s="37" t="s">
        <v>1911</v>
      </c>
      <c r="D408" s="37" t="s">
        <v>1912</v>
      </c>
      <c r="E408" s="37" t="s">
        <v>2026</v>
      </c>
      <c r="F408" s="37" t="s">
        <v>243</v>
      </c>
      <c r="G408" s="37" t="s">
        <v>573</v>
      </c>
      <c r="H408" s="37" t="s">
        <v>48</v>
      </c>
      <c r="I408" s="64" t="s">
        <v>2027</v>
      </c>
      <c r="J408" s="37">
        <v>120</v>
      </c>
      <c r="K408" s="37"/>
      <c r="L408" s="37">
        <v>120</v>
      </c>
      <c r="M408" s="37"/>
      <c r="N408" s="60" t="s">
        <v>2028</v>
      </c>
      <c r="O408" s="37" t="s">
        <v>2029</v>
      </c>
      <c r="P408" s="37">
        <v>1281</v>
      </c>
      <c r="Q408" s="37" t="s">
        <v>53</v>
      </c>
      <c r="R408" s="37" t="s">
        <v>52</v>
      </c>
      <c r="S408" s="37" t="s">
        <v>52</v>
      </c>
      <c r="T408" s="37" t="s">
        <v>1463</v>
      </c>
      <c r="U408" s="37" t="s">
        <v>247</v>
      </c>
      <c r="V408" s="37" t="s">
        <v>248</v>
      </c>
      <c r="W408" s="81">
        <v>15887905589</v>
      </c>
      <c r="X408" s="37" t="s">
        <v>52</v>
      </c>
      <c r="Y408" s="108">
        <v>45717</v>
      </c>
      <c r="Z408" s="109">
        <v>45992</v>
      </c>
      <c r="AA408" s="37"/>
      <c r="AB408" s="102"/>
      <c r="AC408" s="43" t="s">
        <v>58</v>
      </c>
      <c r="AD408" s="110" t="s">
        <v>1880</v>
      </c>
      <c r="AE408" s="111" t="s">
        <v>1897</v>
      </c>
      <c r="AF408" s="44"/>
      <c r="AG408" s="37"/>
      <c r="AH408" s="37">
        <f t="shared" si="37"/>
        <v>120</v>
      </c>
      <c r="AI408" s="37"/>
      <c r="AJ408" s="37">
        <v>120</v>
      </c>
      <c r="AK408" s="37"/>
      <c r="AL408" s="197"/>
      <c r="AM408" s="37">
        <f t="shared" si="36"/>
        <v>120</v>
      </c>
      <c r="AN408" s="37"/>
      <c r="AO408" s="37">
        <v>120</v>
      </c>
      <c r="AP408" s="136"/>
      <c r="AQ408" s="134">
        <f t="shared" si="34"/>
        <v>0</v>
      </c>
    </row>
    <row r="409" s="2" customFormat="1" ht="88" hidden="1" customHeight="1" spans="1:43">
      <c r="A409" s="37">
        <v>30</v>
      </c>
      <c r="B409" s="37" t="s">
        <v>1897</v>
      </c>
      <c r="C409" s="37" t="s">
        <v>1911</v>
      </c>
      <c r="D409" s="187" t="s">
        <v>1912</v>
      </c>
      <c r="E409" s="187" t="s">
        <v>2030</v>
      </c>
      <c r="F409" s="187" t="s">
        <v>243</v>
      </c>
      <c r="G409" s="187" t="s">
        <v>2031</v>
      </c>
      <c r="H409" s="187" t="s">
        <v>48</v>
      </c>
      <c r="I409" s="190" t="s">
        <v>2032</v>
      </c>
      <c r="J409" s="37">
        <v>75</v>
      </c>
      <c r="K409" s="187"/>
      <c r="L409" s="187">
        <v>75</v>
      </c>
      <c r="M409" s="37"/>
      <c r="N409" s="190" t="s">
        <v>2033</v>
      </c>
      <c r="O409" s="187" t="s">
        <v>2034</v>
      </c>
      <c r="P409" s="191">
        <v>189</v>
      </c>
      <c r="Q409" s="187" t="s">
        <v>53</v>
      </c>
      <c r="R409" s="187" t="s">
        <v>52</v>
      </c>
      <c r="S409" s="187" t="s">
        <v>53</v>
      </c>
      <c r="T409" s="37" t="s">
        <v>1463</v>
      </c>
      <c r="U409" s="187" t="s">
        <v>247</v>
      </c>
      <c r="V409" s="187" t="s">
        <v>248</v>
      </c>
      <c r="W409" s="81">
        <v>15887905589</v>
      </c>
      <c r="X409" s="187" t="s">
        <v>52</v>
      </c>
      <c r="Y409" s="194">
        <v>45717</v>
      </c>
      <c r="Z409" s="109">
        <v>45992</v>
      </c>
      <c r="AA409" s="37"/>
      <c r="AB409" s="102"/>
      <c r="AC409" s="43" t="s">
        <v>58</v>
      </c>
      <c r="AD409" s="110" t="s">
        <v>1880</v>
      </c>
      <c r="AE409" s="111" t="s">
        <v>1897</v>
      </c>
      <c r="AF409" s="195"/>
      <c r="AG409" s="187"/>
      <c r="AH409" s="37">
        <f t="shared" si="37"/>
        <v>75</v>
      </c>
      <c r="AI409" s="187"/>
      <c r="AJ409" s="187">
        <v>75</v>
      </c>
      <c r="AK409" s="37"/>
      <c r="AL409" s="197"/>
      <c r="AM409" s="37">
        <f t="shared" si="36"/>
        <v>75</v>
      </c>
      <c r="AN409" s="187"/>
      <c r="AO409" s="187">
        <v>75</v>
      </c>
      <c r="AP409" s="136"/>
      <c r="AQ409" s="134">
        <f t="shared" si="34"/>
        <v>0</v>
      </c>
    </row>
    <row r="410" s="3" customFormat="1" ht="112" hidden="1" customHeight="1" spans="1:43">
      <c r="A410" s="37">
        <v>31</v>
      </c>
      <c r="B410" s="187" t="s">
        <v>1897</v>
      </c>
      <c r="C410" s="187" t="s">
        <v>1898</v>
      </c>
      <c r="D410" s="187" t="s">
        <v>1905</v>
      </c>
      <c r="E410" s="37" t="s">
        <v>2035</v>
      </c>
      <c r="F410" s="187" t="s">
        <v>723</v>
      </c>
      <c r="G410" s="187" t="s">
        <v>1642</v>
      </c>
      <c r="H410" s="187" t="s">
        <v>48</v>
      </c>
      <c r="I410" s="188" t="s">
        <v>2036</v>
      </c>
      <c r="J410" s="37">
        <v>400</v>
      </c>
      <c r="K410" s="37">
        <v>400</v>
      </c>
      <c r="L410" s="37"/>
      <c r="M410" s="37"/>
      <c r="N410" s="190" t="s">
        <v>2037</v>
      </c>
      <c r="O410" s="192"/>
      <c r="P410" s="187">
        <v>806</v>
      </c>
      <c r="Q410" s="187" t="s">
        <v>52</v>
      </c>
      <c r="R410" s="37" t="s">
        <v>52</v>
      </c>
      <c r="S410" s="187" t="s">
        <v>53</v>
      </c>
      <c r="T410" s="37" t="s">
        <v>1463</v>
      </c>
      <c r="U410" s="187" t="s">
        <v>728</v>
      </c>
      <c r="V410" s="187" t="s">
        <v>729</v>
      </c>
      <c r="W410" s="81" t="s">
        <v>730</v>
      </c>
      <c r="X410" s="187" t="s">
        <v>52</v>
      </c>
      <c r="Y410" s="194">
        <v>45658</v>
      </c>
      <c r="Z410" s="109">
        <v>45931</v>
      </c>
      <c r="AA410" s="37"/>
      <c r="AB410" s="102"/>
      <c r="AC410" s="43" t="s">
        <v>58</v>
      </c>
      <c r="AD410" s="110" t="s">
        <v>1880</v>
      </c>
      <c r="AE410" s="111" t="s">
        <v>1897</v>
      </c>
      <c r="AF410" s="44"/>
      <c r="AG410" s="187"/>
      <c r="AH410" s="37">
        <f t="shared" si="37"/>
        <v>250</v>
      </c>
      <c r="AI410" s="37">
        <v>250</v>
      </c>
      <c r="AJ410" s="37"/>
      <c r="AK410" s="37"/>
      <c r="AL410" s="11"/>
      <c r="AM410" s="37">
        <f t="shared" si="36"/>
        <v>250</v>
      </c>
      <c r="AN410" s="37">
        <v>250</v>
      </c>
      <c r="AO410" s="187"/>
      <c r="AP410" s="136"/>
      <c r="AQ410" s="134">
        <f t="shared" si="34"/>
        <v>0</v>
      </c>
    </row>
    <row r="411" s="3" customFormat="1" ht="69" hidden="1" customHeight="1" spans="1:43">
      <c r="A411" s="37">
        <v>32</v>
      </c>
      <c r="B411" s="37" t="s">
        <v>1897</v>
      </c>
      <c r="C411" s="37" t="s">
        <v>1911</v>
      </c>
      <c r="D411" s="37" t="s">
        <v>1912</v>
      </c>
      <c r="E411" s="37" t="s">
        <v>2038</v>
      </c>
      <c r="F411" s="37" t="s">
        <v>595</v>
      </c>
      <c r="G411" s="37" t="s">
        <v>1625</v>
      </c>
      <c r="H411" s="37" t="s">
        <v>817</v>
      </c>
      <c r="I411" s="60" t="s">
        <v>2039</v>
      </c>
      <c r="J411" s="37">
        <v>100</v>
      </c>
      <c r="K411" s="37"/>
      <c r="L411" s="37">
        <v>100</v>
      </c>
      <c r="M411" s="37"/>
      <c r="N411" s="60" t="s">
        <v>2040</v>
      </c>
      <c r="O411" s="37"/>
      <c r="P411" s="65">
        <v>15694</v>
      </c>
      <c r="Q411" s="37" t="s">
        <v>53</v>
      </c>
      <c r="R411" s="37" t="s">
        <v>52</v>
      </c>
      <c r="S411" s="37" t="s">
        <v>53</v>
      </c>
      <c r="T411" s="37" t="s">
        <v>1463</v>
      </c>
      <c r="U411" s="37" t="s">
        <v>600</v>
      </c>
      <c r="V411" s="37" t="s">
        <v>601</v>
      </c>
      <c r="W411" s="81">
        <v>15887412941</v>
      </c>
      <c r="X411" s="37" t="s">
        <v>52</v>
      </c>
      <c r="Y411" s="108">
        <v>45658</v>
      </c>
      <c r="Z411" s="109">
        <v>45992</v>
      </c>
      <c r="AA411" s="37"/>
      <c r="AB411" s="102"/>
      <c r="AC411" s="43" t="s">
        <v>193</v>
      </c>
      <c r="AD411" s="110" t="s">
        <v>1880</v>
      </c>
      <c r="AE411" s="111" t="s">
        <v>1897</v>
      </c>
      <c r="AF411" s="44"/>
      <c r="AG411" s="37"/>
      <c r="AH411" s="37">
        <f t="shared" si="37"/>
        <v>100</v>
      </c>
      <c r="AI411" s="37"/>
      <c r="AJ411" s="37">
        <v>100</v>
      </c>
      <c r="AK411" s="37"/>
      <c r="AL411" s="11"/>
      <c r="AM411" s="37">
        <f t="shared" si="36"/>
        <v>100</v>
      </c>
      <c r="AN411" s="37"/>
      <c r="AO411" s="37">
        <v>100</v>
      </c>
      <c r="AP411" s="136"/>
      <c r="AQ411" s="134">
        <f t="shared" si="34"/>
        <v>0</v>
      </c>
    </row>
    <row r="412" s="3" customFormat="1" ht="81" hidden="1" customHeight="1" spans="1:43">
      <c r="A412" s="37">
        <v>33</v>
      </c>
      <c r="B412" s="37" t="s">
        <v>1897</v>
      </c>
      <c r="C412" s="187" t="s">
        <v>1911</v>
      </c>
      <c r="D412" s="187" t="s">
        <v>2019</v>
      </c>
      <c r="E412" s="187" t="s">
        <v>2041</v>
      </c>
      <c r="F412" s="187" t="s">
        <v>595</v>
      </c>
      <c r="G412" s="187" t="s">
        <v>1493</v>
      </c>
      <c r="H412" s="187" t="s">
        <v>370</v>
      </c>
      <c r="I412" s="190" t="s">
        <v>2042</v>
      </c>
      <c r="J412" s="37">
        <v>117.11</v>
      </c>
      <c r="K412" s="187"/>
      <c r="L412" s="187">
        <v>117.11</v>
      </c>
      <c r="M412" s="37"/>
      <c r="N412" s="190" t="s">
        <v>2043</v>
      </c>
      <c r="O412" s="187"/>
      <c r="P412" s="191">
        <v>31028</v>
      </c>
      <c r="Q412" s="187" t="s">
        <v>53</v>
      </c>
      <c r="R412" s="187" t="s">
        <v>52</v>
      </c>
      <c r="S412" s="187" t="s">
        <v>53</v>
      </c>
      <c r="T412" s="37" t="s">
        <v>1463</v>
      </c>
      <c r="U412" s="37" t="s">
        <v>600</v>
      </c>
      <c r="V412" s="187" t="s">
        <v>601</v>
      </c>
      <c r="W412" s="81">
        <v>15887412941</v>
      </c>
      <c r="X412" s="187" t="s">
        <v>52</v>
      </c>
      <c r="Y412" s="194">
        <v>45658</v>
      </c>
      <c r="Z412" s="109">
        <v>45992</v>
      </c>
      <c r="AA412" s="37"/>
      <c r="AB412" s="102"/>
      <c r="AC412" s="43" t="s">
        <v>193</v>
      </c>
      <c r="AD412" s="110" t="s">
        <v>1880</v>
      </c>
      <c r="AE412" s="111" t="s">
        <v>1897</v>
      </c>
      <c r="AF412" s="195"/>
      <c r="AG412" s="187"/>
      <c r="AH412" s="37">
        <f t="shared" si="37"/>
        <v>117.11</v>
      </c>
      <c r="AI412" s="187"/>
      <c r="AJ412" s="187">
        <v>117.11</v>
      </c>
      <c r="AK412" s="37"/>
      <c r="AL412" s="11"/>
      <c r="AM412" s="37">
        <f t="shared" si="36"/>
        <v>117.11</v>
      </c>
      <c r="AN412" s="187"/>
      <c r="AO412" s="187">
        <v>117.11</v>
      </c>
      <c r="AP412" s="136"/>
      <c r="AQ412" s="134">
        <f t="shared" si="34"/>
        <v>0</v>
      </c>
    </row>
    <row r="413" s="3" customFormat="1" ht="110" hidden="1" customHeight="1" spans="1:43">
      <c r="A413" s="37">
        <v>34</v>
      </c>
      <c r="B413" s="37" t="s">
        <v>1897</v>
      </c>
      <c r="C413" s="37" t="s">
        <v>1898</v>
      </c>
      <c r="D413" s="37" t="s">
        <v>1905</v>
      </c>
      <c r="E413" s="37" t="s">
        <v>2044</v>
      </c>
      <c r="F413" s="37" t="s">
        <v>723</v>
      </c>
      <c r="G413" s="37" t="s">
        <v>1558</v>
      </c>
      <c r="H413" s="37" t="s">
        <v>370</v>
      </c>
      <c r="I413" s="60" t="s">
        <v>2045</v>
      </c>
      <c r="J413" s="37">
        <v>450</v>
      </c>
      <c r="K413" s="37">
        <v>450</v>
      </c>
      <c r="L413" s="37"/>
      <c r="M413" s="37"/>
      <c r="N413" s="62" t="s">
        <v>2046</v>
      </c>
      <c r="O413" s="37"/>
      <c r="P413" s="189">
        <v>48753</v>
      </c>
      <c r="Q413" s="37" t="s">
        <v>53</v>
      </c>
      <c r="R413" s="37" t="s">
        <v>52</v>
      </c>
      <c r="S413" s="37" t="s">
        <v>53</v>
      </c>
      <c r="T413" s="37" t="s">
        <v>1463</v>
      </c>
      <c r="U413" s="37" t="s">
        <v>728</v>
      </c>
      <c r="V413" s="37" t="s">
        <v>729</v>
      </c>
      <c r="W413" s="81" t="s">
        <v>730</v>
      </c>
      <c r="X413" s="37" t="s">
        <v>52</v>
      </c>
      <c r="Y413" s="108">
        <v>45627</v>
      </c>
      <c r="Z413" s="109">
        <v>45992</v>
      </c>
      <c r="AA413" s="37"/>
      <c r="AB413" s="102"/>
      <c r="AC413" s="43" t="s">
        <v>58</v>
      </c>
      <c r="AD413" s="110" t="s">
        <v>1880</v>
      </c>
      <c r="AE413" s="111" t="s">
        <v>1897</v>
      </c>
      <c r="AF413" s="44"/>
      <c r="AG413" s="37"/>
      <c r="AH413" s="37">
        <f t="shared" si="37"/>
        <v>300</v>
      </c>
      <c r="AI413" s="37">
        <v>300</v>
      </c>
      <c r="AJ413" s="37"/>
      <c r="AK413" s="37"/>
      <c r="AL413" s="11"/>
      <c r="AM413" s="37">
        <f t="shared" si="36"/>
        <v>300</v>
      </c>
      <c r="AN413" s="37">
        <v>300</v>
      </c>
      <c r="AO413" s="37"/>
      <c r="AP413" s="136"/>
      <c r="AQ413" s="134">
        <f t="shared" si="34"/>
        <v>0</v>
      </c>
    </row>
    <row r="414" s="3" customFormat="1" ht="178" hidden="1" customHeight="1" spans="1:43">
      <c r="A414" s="37">
        <v>35</v>
      </c>
      <c r="B414" s="37" t="s">
        <v>1897</v>
      </c>
      <c r="C414" s="187" t="s">
        <v>1911</v>
      </c>
      <c r="D414" s="187" t="s">
        <v>2019</v>
      </c>
      <c r="E414" s="187" t="s">
        <v>2047</v>
      </c>
      <c r="F414" s="187" t="s">
        <v>294</v>
      </c>
      <c r="G414" s="187" t="s">
        <v>2048</v>
      </c>
      <c r="H414" s="187" t="s">
        <v>48</v>
      </c>
      <c r="I414" s="188" t="s">
        <v>2049</v>
      </c>
      <c r="J414" s="37">
        <v>85</v>
      </c>
      <c r="K414" s="187"/>
      <c r="L414" s="187">
        <v>85</v>
      </c>
      <c r="M414" s="37"/>
      <c r="N414" s="190" t="s">
        <v>2050</v>
      </c>
      <c r="O414" s="187" t="s">
        <v>2051</v>
      </c>
      <c r="P414" s="187">
        <v>1260</v>
      </c>
      <c r="Q414" s="187" t="s">
        <v>53</v>
      </c>
      <c r="R414" s="187" t="s">
        <v>52</v>
      </c>
      <c r="S414" s="187" t="s">
        <v>53</v>
      </c>
      <c r="T414" s="37" t="s">
        <v>1463</v>
      </c>
      <c r="U414" s="187" t="s">
        <v>299</v>
      </c>
      <c r="V414" s="187" t="s">
        <v>300</v>
      </c>
      <c r="W414" s="81">
        <v>15287849999</v>
      </c>
      <c r="X414" s="187" t="s">
        <v>52</v>
      </c>
      <c r="Y414" s="194">
        <v>45658</v>
      </c>
      <c r="Z414" s="109">
        <v>45992</v>
      </c>
      <c r="AA414" s="37"/>
      <c r="AB414" s="102"/>
      <c r="AC414" s="43" t="s">
        <v>58</v>
      </c>
      <c r="AD414" s="110" t="s">
        <v>1880</v>
      </c>
      <c r="AE414" s="111" t="s">
        <v>1897</v>
      </c>
      <c r="AF414" s="195"/>
      <c r="AG414" s="187"/>
      <c r="AH414" s="37">
        <f t="shared" si="37"/>
        <v>85</v>
      </c>
      <c r="AI414" s="187"/>
      <c r="AJ414" s="187">
        <v>85</v>
      </c>
      <c r="AK414" s="37"/>
      <c r="AL414" s="11"/>
      <c r="AM414" s="37">
        <f t="shared" si="36"/>
        <v>85</v>
      </c>
      <c r="AN414" s="187"/>
      <c r="AO414" s="187">
        <v>85</v>
      </c>
      <c r="AP414" s="136"/>
      <c r="AQ414" s="134">
        <f t="shared" si="34"/>
        <v>0</v>
      </c>
    </row>
    <row r="415" s="6" customFormat="1" ht="106" hidden="1" customHeight="1" spans="1:43">
      <c r="A415" s="37">
        <v>36</v>
      </c>
      <c r="B415" s="37" t="s">
        <v>1897</v>
      </c>
      <c r="C415" s="37" t="s">
        <v>1898</v>
      </c>
      <c r="D415" s="45" t="s">
        <v>1905</v>
      </c>
      <c r="E415" s="37" t="s">
        <v>2052</v>
      </c>
      <c r="F415" s="37" t="s">
        <v>582</v>
      </c>
      <c r="G415" s="45" t="s">
        <v>583</v>
      </c>
      <c r="H415" s="37" t="s">
        <v>48</v>
      </c>
      <c r="I415" s="60" t="s">
        <v>2053</v>
      </c>
      <c r="J415" s="37">
        <v>105</v>
      </c>
      <c r="K415" s="37"/>
      <c r="L415" s="37">
        <v>105</v>
      </c>
      <c r="M415" s="43"/>
      <c r="N415" s="60" t="s">
        <v>2054</v>
      </c>
      <c r="O415" s="37" t="s">
        <v>2055</v>
      </c>
      <c r="P415" s="63" t="s">
        <v>2056</v>
      </c>
      <c r="Q415" s="37" t="s">
        <v>52</v>
      </c>
      <c r="R415" s="37" t="s">
        <v>52</v>
      </c>
      <c r="S415" s="37" t="s">
        <v>53</v>
      </c>
      <c r="T415" s="37" t="s">
        <v>1463</v>
      </c>
      <c r="U415" s="37" t="s">
        <v>587</v>
      </c>
      <c r="V415" s="37" t="s">
        <v>588</v>
      </c>
      <c r="W415" s="81">
        <v>13577395188</v>
      </c>
      <c r="X415" s="37" t="s">
        <v>52</v>
      </c>
      <c r="Y415" s="108">
        <v>45809</v>
      </c>
      <c r="Z415" s="109">
        <v>45901</v>
      </c>
      <c r="AA415" s="37"/>
      <c r="AB415" s="102"/>
      <c r="AC415" s="43" t="s">
        <v>758</v>
      </c>
      <c r="AD415" s="110" t="s">
        <v>1880</v>
      </c>
      <c r="AE415" s="111" t="s">
        <v>1897</v>
      </c>
      <c r="AF415" s="44"/>
      <c r="AG415" s="37"/>
      <c r="AH415" s="37"/>
      <c r="AI415" s="37"/>
      <c r="AJ415" s="37"/>
      <c r="AK415" s="37"/>
      <c r="AL415" s="25"/>
      <c r="AM415" s="37">
        <f t="shared" si="36"/>
        <v>50</v>
      </c>
      <c r="AN415" s="37"/>
      <c r="AO415" s="37">
        <v>50</v>
      </c>
      <c r="AP415" s="136"/>
      <c r="AQ415" s="134">
        <f t="shared" si="34"/>
        <v>50</v>
      </c>
    </row>
    <row r="416" s="6" customFormat="1" ht="118" hidden="1" customHeight="1" spans="1:43">
      <c r="A416" s="37">
        <v>37</v>
      </c>
      <c r="B416" s="37" t="s">
        <v>1897</v>
      </c>
      <c r="C416" s="37" t="s">
        <v>1898</v>
      </c>
      <c r="D416" s="45" t="s">
        <v>1905</v>
      </c>
      <c r="E416" s="37" t="s">
        <v>2057</v>
      </c>
      <c r="F416" s="37" t="s">
        <v>264</v>
      </c>
      <c r="G416" s="45" t="s">
        <v>2058</v>
      </c>
      <c r="H416" s="37" t="s">
        <v>48</v>
      </c>
      <c r="I416" s="60" t="s">
        <v>2059</v>
      </c>
      <c r="J416" s="37">
        <v>17</v>
      </c>
      <c r="K416" s="37">
        <v>17</v>
      </c>
      <c r="L416" s="37"/>
      <c r="M416" s="43"/>
      <c r="N416" s="60" t="s">
        <v>2060</v>
      </c>
      <c r="O416" s="37" t="s">
        <v>2055</v>
      </c>
      <c r="P416" s="63">
        <v>467</v>
      </c>
      <c r="Q416" s="37" t="s">
        <v>53</v>
      </c>
      <c r="R416" s="37" t="s">
        <v>52</v>
      </c>
      <c r="S416" s="37" t="s">
        <v>53</v>
      </c>
      <c r="T416" s="37" t="s">
        <v>1463</v>
      </c>
      <c r="U416" s="37" t="s">
        <v>268</v>
      </c>
      <c r="V416" s="37" t="s">
        <v>269</v>
      </c>
      <c r="W416" s="81">
        <v>15287886333</v>
      </c>
      <c r="X416" s="37" t="s">
        <v>52</v>
      </c>
      <c r="Y416" s="108">
        <v>45809</v>
      </c>
      <c r="Z416" s="109">
        <v>45901</v>
      </c>
      <c r="AA416" s="37"/>
      <c r="AB416" s="102"/>
      <c r="AC416" s="43" t="s">
        <v>758</v>
      </c>
      <c r="AD416" s="110" t="s">
        <v>1880</v>
      </c>
      <c r="AE416" s="111" t="s">
        <v>1897</v>
      </c>
      <c r="AF416" s="44"/>
      <c r="AG416" s="37"/>
      <c r="AH416" s="37"/>
      <c r="AI416" s="37"/>
      <c r="AJ416" s="37"/>
      <c r="AK416" s="37"/>
      <c r="AL416" s="25"/>
      <c r="AM416" s="37">
        <f t="shared" si="36"/>
        <v>17</v>
      </c>
      <c r="AN416" s="37">
        <v>17</v>
      </c>
      <c r="AO416" s="37"/>
      <c r="AP416" s="136"/>
      <c r="AQ416" s="134">
        <f t="shared" si="34"/>
        <v>17</v>
      </c>
    </row>
    <row r="417" s="6" customFormat="1" ht="126" hidden="1" customHeight="1" spans="1:43">
      <c r="A417" s="37">
        <v>38</v>
      </c>
      <c r="B417" s="37" t="s">
        <v>1897</v>
      </c>
      <c r="C417" s="37" t="s">
        <v>1911</v>
      </c>
      <c r="D417" s="45" t="s">
        <v>2019</v>
      </c>
      <c r="E417" s="37" t="s">
        <v>2061</v>
      </c>
      <c r="F417" s="37" t="s">
        <v>595</v>
      </c>
      <c r="G417" s="45" t="s">
        <v>603</v>
      </c>
      <c r="H417" s="37" t="s">
        <v>48</v>
      </c>
      <c r="I417" s="60" t="s">
        <v>2062</v>
      </c>
      <c r="J417" s="37">
        <v>25</v>
      </c>
      <c r="K417" s="37"/>
      <c r="L417" s="37">
        <v>25</v>
      </c>
      <c r="M417" s="43"/>
      <c r="N417" s="64" t="s">
        <v>2063</v>
      </c>
      <c r="O417" s="37" t="s">
        <v>2055</v>
      </c>
      <c r="P417" s="63">
        <v>1170</v>
      </c>
      <c r="Q417" s="37" t="s">
        <v>53</v>
      </c>
      <c r="R417" s="37" t="s">
        <v>52</v>
      </c>
      <c r="S417" s="37" t="s">
        <v>53</v>
      </c>
      <c r="T417" s="37" t="s">
        <v>1463</v>
      </c>
      <c r="U417" s="37" t="s">
        <v>600</v>
      </c>
      <c r="V417" s="37" t="s">
        <v>601</v>
      </c>
      <c r="W417" s="81">
        <v>15887412941</v>
      </c>
      <c r="X417" s="37" t="s">
        <v>52</v>
      </c>
      <c r="Y417" s="108">
        <v>45809</v>
      </c>
      <c r="Z417" s="109">
        <v>45931</v>
      </c>
      <c r="AA417" s="37"/>
      <c r="AB417" s="102"/>
      <c r="AC417" s="43" t="s">
        <v>758</v>
      </c>
      <c r="AD417" s="110" t="s">
        <v>1880</v>
      </c>
      <c r="AE417" s="111" t="s">
        <v>1897</v>
      </c>
      <c r="AF417" s="44"/>
      <c r="AG417" s="37"/>
      <c r="AH417" s="37"/>
      <c r="AI417" s="37"/>
      <c r="AJ417" s="37"/>
      <c r="AK417" s="37"/>
      <c r="AL417" s="25"/>
      <c r="AM417" s="37">
        <f t="shared" si="36"/>
        <v>25</v>
      </c>
      <c r="AN417" s="37"/>
      <c r="AO417" s="37">
        <v>25</v>
      </c>
      <c r="AP417" s="136"/>
      <c r="AQ417" s="134">
        <f t="shared" si="34"/>
        <v>25</v>
      </c>
    </row>
    <row r="418" s="3" customFormat="1" ht="151" hidden="1" customHeight="1" spans="1:43">
      <c r="A418" s="37">
        <v>39</v>
      </c>
      <c r="B418" s="37" t="s">
        <v>1897</v>
      </c>
      <c r="C418" s="187" t="s">
        <v>1898</v>
      </c>
      <c r="D418" s="187" t="s">
        <v>1905</v>
      </c>
      <c r="E418" s="113" t="s">
        <v>2064</v>
      </c>
      <c r="F418" s="187" t="s">
        <v>680</v>
      </c>
      <c r="G418" s="102" t="s">
        <v>1357</v>
      </c>
      <c r="H418" s="187" t="s">
        <v>48</v>
      </c>
      <c r="I418" s="190" t="s">
        <v>2065</v>
      </c>
      <c r="J418" s="113">
        <v>40</v>
      </c>
      <c r="K418" s="187">
        <v>40</v>
      </c>
      <c r="L418" s="102"/>
      <c r="M418" s="37"/>
      <c r="N418" s="188" t="s">
        <v>2066</v>
      </c>
      <c r="O418" s="187"/>
      <c r="P418" s="187">
        <v>312</v>
      </c>
      <c r="Q418" s="187" t="s">
        <v>53</v>
      </c>
      <c r="R418" s="187" t="s">
        <v>53</v>
      </c>
      <c r="S418" s="187" t="s">
        <v>53</v>
      </c>
      <c r="T418" s="37" t="s">
        <v>2067</v>
      </c>
      <c r="U418" s="187" t="s">
        <v>685</v>
      </c>
      <c r="V418" s="187" t="s">
        <v>686</v>
      </c>
      <c r="W418" s="81">
        <v>18887998999</v>
      </c>
      <c r="X418" s="187" t="s">
        <v>52</v>
      </c>
      <c r="Y418" s="194">
        <v>45658</v>
      </c>
      <c r="Z418" s="109">
        <v>45992</v>
      </c>
      <c r="AA418" s="37"/>
      <c r="AB418" s="102" t="s">
        <v>57</v>
      </c>
      <c r="AC418" s="43" t="s">
        <v>58</v>
      </c>
      <c r="AD418" s="110" t="s">
        <v>2067</v>
      </c>
      <c r="AE418" s="111" t="s">
        <v>1897</v>
      </c>
      <c r="AF418" s="44">
        <v>40</v>
      </c>
      <c r="AG418" s="113"/>
      <c r="AH418" s="37">
        <f t="shared" ref="AH418:AH460" si="38">AI418+AJ418+AK418</f>
        <v>60</v>
      </c>
      <c r="AI418" s="187">
        <v>60</v>
      </c>
      <c r="AJ418" s="102"/>
      <c r="AK418" s="37"/>
      <c r="AL418" s="11"/>
      <c r="AM418" s="113">
        <f t="shared" si="36"/>
        <v>40</v>
      </c>
      <c r="AN418" s="37">
        <v>40</v>
      </c>
      <c r="AO418" s="113"/>
      <c r="AP418" s="136"/>
      <c r="AQ418" s="134">
        <f t="shared" si="34"/>
        <v>-20</v>
      </c>
    </row>
    <row r="419" s="3" customFormat="1" ht="158" hidden="1" customHeight="1" spans="1:43">
      <c r="A419" s="37">
        <v>40</v>
      </c>
      <c r="B419" s="37" t="s">
        <v>1897</v>
      </c>
      <c r="C419" s="187" t="s">
        <v>1898</v>
      </c>
      <c r="D419" s="187" t="s">
        <v>1905</v>
      </c>
      <c r="E419" s="113" t="s">
        <v>2068</v>
      </c>
      <c r="F419" s="187" t="s">
        <v>680</v>
      </c>
      <c r="G419" s="102" t="s">
        <v>2069</v>
      </c>
      <c r="H419" s="187" t="s">
        <v>48</v>
      </c>
      <c r="I419" s="190" t="s">
        <v>2070</v>
      </c>
      <c r="J419" s="113">
        <v>40</v>
      </c>
      <c r="K419" s="187">
        <v>40</v>
      </c>
      <c r="L419" s="102"/>
      <c r="M419" s="37"/>
      <c r="N419" s="188" t="s">
        <v>2071</v>
      </c>
      <c r="O419" s="187"/>
      <c r="P419" s="187">
        <v>708</v>
      </c>
      <c r="Q419" s="187" t="s">
        <v>53</v>
      </c>
      <c r="R419" s="187" t="s">
        <v>53</v>
      </c>
      <c r="S419" s="187" t="s">
        <v>53</v>
      </c>
      <c r="T419" s="37" t="s">
        <v>2067</v>
      </c>
      <c r="U419" s="187" t="s">
        <v>685</v>
      </c>
      <c r="V419" s="187" t="s">
        <v>686</v>
      </c>
      <c r="W419" s="81">
        <v>18887998999</v>
      </c>
      <c r="X419" s="187" t="s">
        <v>52</v>
      </c>
      <c r="Y419" s="194">
        <v>45658</v>
      </c>
      <c r="Z419" s="109">
        <v>45992</v>
      </c>
      <c r="AA419" s="37"/>
      <c r="AB419" s="102" t="s">
        <v>57</v>
      </c>
      <c r="AC419" s="43" t="s">
        <v>58</v>
      </c>
      <c r="AD419" s="110" t="s">
        <v>2067</v>
      </c>
      <c r="AE419" s="111" t="s">
        <v>1897</v>
      </c>
      <c r="AF419" s="44">
        <v>40</v>
      </c>
      <c r="AG419" s="113"/>
      <c r="AH419" s="37">
        <f t="shared" si="38"/>
        <v>60</v>
      </c>
      <c r="AI419" s="187">
        <v>60</v>
      </c>
      <c r="AJ419" s="102"/>
      <c r="AK419" s="37"/>
      <c r="AL419" s="11"/>
      <c r="AM419" s="113">
        <f t="shared" si="36"/>
        <v>40</v>
      </c>
      <c r="AN419" s="37">
        <v>40</v>
      </c>
      <c r="AO419" s="113"/>
      <c r="AP419" s="136"/>
      <c r="AQ419" s="134">
        <f t="shared" si="34"/>
        <v>-20</v>
      </c>
    </row>
    <row r="420" s="3" customFormat="1" ht="103" hidden="1" customHeight="1" spans="1:43">
      <c r="A420" s="37">
        <v>41</v>
      </c>
      <c r="B420" s="37" t="s">
        <v>1897</v>
      </c>
      <c r="C420" s="187" t="s">
        <v>1898</v>
      </c>
      <c r="D420" s="187" t="s">
        <v>1905</v>
      </c>
      <c r="E420" s="113" t="s">
        <v>2072</v>
      </c>
      <c r="F420" s="187" t="s">
        <v>231</v>
      </c>
      <c r="G420" s="102" t="s">
        <v>2073</v>
      </c>
      <c r="H420" s="187" t="s">
        <v>48</v>
      </c>
      <c r="I420" s="190" t="s">
        <v>2074</v>
      </c>
      <c r="J420" s="113">
        <v>40</v>
      </c>
      <c r="K420" s="187">
        <v>40</v>
      </c>
      <c r="L420" s="102"/>
      <c r="M420" s="37"/>
      <c r="N420" s="190" t="s">
        <v>2075</v>
      </c>
      <c r="O420" s="187"/>
      <c r="P420" s="187">
        <v>1921</v>
      </c>
      <c r="Q420" s="187" t="s">
        <v>53</v>
      </c>
      <c r="R420" s="187" t="s">
        <v>53</v>
      </c>
      <c r="S420" s="187" t="s">
        <v>53</v>
      </c>
      <c r="T420" s="37" t="s">
        <v>2067</v>
      </c>
      <c r="U420" s="187" t="s">
        <v>235</v>
      </c>
      <c r="V420" s="187" t="s">
        <v>236</v>
      </c>
      <c r="W420" s="81">
        <v>13769875596</v>
      </c>
      <c r="X420" s="187" t="s">
        <v>52</v>
      </c>
      <c r="Y420" s="194">
        <v>45658</v>
      </c>
      <c r="Z420" s="109">
        <v>45992</v>
      </c>
      <c r="AA420" s="37"/>
      <c r="AB420" s="102" t="s">
        <v>57</v>
      </c>
      <c r="AC420" s="43" t="s">
        <v>58</v>
      </c>
      <c r="AD420" s="110" t="s">
        <v>2067</v>
      </c>
      <c r="AE420" s="111" t="s">
        <v>1897</v>
      </c>
      <c r="AF420" s="44">
        <v>40</v>
      </c>
      <c r="AG420" s="113"/>
      <c r="AH420" s="37">
        <f t="shared" si="38"/>
        <v>60</v>
      </c>
      <c r="AI420" s="187">
        <v>60</v>
      </c>
      <c r="AJ420" s="102"/>
      <c r="AK420" s="37"/>
      <c r="AL420" s="11"/>
      <c r="AM420" s="113">
        <f t="shared" si="36"/>
        <v>40</v>
      </c>
      <c r="AN420" s="37">
        <v>40</v>
      </c>
      <c r="AO420" s="113"/>
      <c r="AP420" s="136"/>
      <c r="AQ420" s="134">
        <f t="shared" si="34"/>
        <v>-20</v>
      </c>
    </row>
    <row r="421" s="3" customFormat="1" ht="105" hidden="1" customHeight="1" spans="1:43">
      <c r="A421" s="37">
        <v>42</v>
      </c>
      <c r="B421" s="37" t="s">
        <v>1897</v>
      </c>
      <c r="C421" s="187" t="s">
        <v>1898</v>
      </c>
      <c r="D421" s="187" t="s">
        <v>1905</v>
      </c>
      <c r="E421" s="113" t="s">
        <v>2076</v>
      </c>
      <c r="F421" s="187" t="s">
        <v>231</v>
      </c>
      <c r="G421" s="102" t="s">
        <v>2077</v>
      </c>
      <c r="H421" s="187" t="s">
        <v>48</v>
      </c>
      <c r="I421" s="190" t="s">
        <v>2078</v>
      </c>
      <c r="J421" s="113">
        <v>45</v>
      </c>
      <c r="K421" s="187">
        <v>45</v>
      </c>
      <c r="L421" s="102"/>
      <c r="M421" s="37"/>
      <c r="N421" s="190" t="s">
        <v>2079</v>
      </c>
      <c r="O421" s="187"/>
      <c r="P421" s="187">
        <v>2940</v>
      </c>
      <c r="Q421" s="187" t="s">
        <v>53</v>
      </c>
      <c r="R421" s="187" t="s">
        <v>53</v>
      </c>
      <c r="S421" s="187" t="s">
        <v>53</v>
      </c>
      <c r="T421" s="37" t="s">
        <v>2067</v>
      </c>
      <c r="U421" s="187" t="s">
        <v>235</v>
      </c>
      <c r="V421" s="187" t="s">
        <v>236</v>
      </c>
      <c r="W421" s="81">
        <v>13769875596</v>
      </c>
      <c r="X421" s="187" t="s">
        <v>52</v>
      </c>
      <c r="Y421" s="194">
        <v>45658</v>
      </c>
      <c r="Z421" s="109">
        <v>45992</v>
      </c>
      <c r="AA421" s="37"/>
      <c r="AB421" s="102" t="s">
        <v>57</v>
      </c>
      <c r="AC421" s="43" t="s">
        <v>58</v>
      </c>
      <c r="AD421" s="110" t="s">
        <v>2067</v>
      </c>
      <c r="AE421" s="111" t="s">
        <v>1897</v>
      </c>
      <c r="AF421" s="44">
        <v>45</v>
      </c>
      <c r="AG421" s="113"/>
      <c r="AH421" s="37">
        <f t="shared" si="38"/>
        <v>60</v>
      </c>
      <c r="AI421" s="187">
        <v>60</v>
      </c>
      <c r="AJ421" s="102"/>
      <c r="AK421" s="37"/>
      <c r="AL421" s="11"/>
      <c r="AM421" s="113">
        <f t="shared" si="36"/>
        <v>45</v>
      </c>
      <c r="AN421" s="37">
        <v>45</v>
      </c>
      <c r="AO421" s="113"/>
      <c r="AP421" s="136"/>
      <c r="AQ421" s="134">
        <f t="shared" si="34"/>
        <v>-15</v>
      </c>
    </row>
    <row r="422" s="3" customFormat="1" ht="101" hidden="1" customHeight="1" spans="1:43">
      <c r="A422" s="37">
        <v>43</v>
      </c>
      <c r="B422" s="37" t="s">
        <v>1897</v>
      </c>
      <c r="C422" s="187" t="s">
        <v>1898</v>
      </c>
      <c r="D422" s="187" t="s">
        <v>1905</v>
      </c>
      <c r="E422" s="113" t="s">
        <v>2080</v>
      </c>
      <c r="F422" s="187" t="s">
        <v>231</v>
      </c>
      <c r="G422" s="102" t="s">
        <v>2081</v>
      </c>
      <c r="H422" s="187" t="s">
        <v>48</v>
      </c>
      <c r="I422" s="190" t="s">
        <v>2082</v>
      </c>
      <c r="J422" s="113">
        <v>45</v>
      </c>
      <c r="K422" s="187">
        <v>45</v>
      </c>
      <c r="L422" s="102"/>
      <c r="M422" s="37"/>
      <c r="N422" s="190" t="s">
        <v>2083</v>
      </c>
      <c r="O422" s="187"/>
      <c r="P422" s="187">
        <v>2694</v>
      </c>
      <c r="Q422" s="187" t="s">
        <v>53</v>
      </c>
      <c r="R422" s="187" t="s">
        <v>53</v>
      </c>
      <c r="S422" s="187" t="s">
        <v>53</v>
      </c>
      <c r="T422" s="37" t="s">
        <v>2067</v>
      </c>
      <c r="U422" s="187" t="s">
        <v>235</v>
      </c>
      <c r="V422" s="187" t="s">
        <v>236</v>
      </c>
      <c r="W422" s="81">
        <v>13769875596</v>
      </c>
      <c r="X422" s="187" t="s">
        <v>52</v>
      </c>
      <c r="Y422" s="194">
        <v>45658</v>
      </c>
      <c r="Z422" s="109">
        <v>45992</v>
      </c>
      <c r="AA422" s="37"/>
      <c r="AB422" s="102" t="s">
        <v>57</v>
      </c>
      <c r="AC422" s="43" t="s">
        <v>58</v>
      </c>
      <c r="AD422" s="110" t="s">
        <v>2067</v>
      </c>
      <c r="AE422" s="111" t="s">
        <v>1897</v>
      </c>
      <c r="AF422" s="44">
        <v>45</v>
      </c>
      <c r="AG422" s="113"/>
      <c r="AH422" s="37">
        <f t="shared" si="38"/>
        <v>60</v>
      </c>
      <c r="AI422" s="187">
        <v>60</v>
      </c>
      <c r="AJ422" s="102"/>
      <c r="AK422" s="37"/>
      <c r="AL422" s="11"/>
      <c r="AM422" s="113">
        <f t="shared" si="36"/>
        <v>45</v>
      </c>
      <c r="AN422" s="37">
        <v>45</v>
      </c>
      <c r="AO422" s="113"/>
      <c r="AP422" s="136"/>
      <c r="AQ422" s="134">
        <f t="shared" si="34"/>
        <v>-15</v>
      </c>
    </row>
    <row r="423" s="3" customFormat="1" ht="103" hidden="1" customHeight="1" spans="1:43">
      <c r="A423" s="37">
        <v>44</v>
      </c>
      <c r="B423" s="37" t="s">
        <v>1897</v>
      </c>
      <c r="C423" s="187" t="s">
        <v>1898</v>
      </c>
      <c r="D423" s="187" t="s">
        <v>1905</v>
      </c>
      <c r="E423" s="113" t="s">
        <v>2084</v>
      </c>
      <c r="F423" s="187" t="s">
        <v>231</v>
      </c>
      <c r="G423" s="102" t="s">
        <v>1994</v>
      </c>
      <c r="H423" s="187" t="s">
        <v>48</v>
      </c>
      <c r="I423" s="190" t="s">
        <v>2085</v>
      </c>
      <c r="J423" s="113">
        <v>40</v>
      </c>
      <c r="K423" s="187">
        <v>40</v>
      </c>
      <c r="L423" s="102"/>
      <c r="M423" s="37"/>
      <c r="N423" s="190" t="s">
        <v>2086</v>
      </c>
      <c r="O423" s="187"/>
      <c r="P423" s="187">
        <v>1227</v>
      </c>
      <c r="Q423" s="187" t="s">
        <v>53</v>
      </c>
      <c r="R423" s="187" t="s">
        <v>53</v>
      </c>
      <c r="S423" s="187" t="s">
        <v>53</v>
      </c>
      <c r="T423" s="37" t="s">
        <v>2067</v>
      </c>
      <c r="U423" s="187" t="s">
        <v>235</v>
      </c>
      <c r="V423" s="187" t="s">
        <v>236</v>
      </c>
      <c r="W423" s="81">
        <v>13769875596</v>
      </c>
      <c r="X423" s="187" t="s">
        <v>52</v>
      </c>
      <c r="Y423" s="194">
        <v>45658</v>
      </c>
      <c r="Z423" s="109">
        <v>45992</v>
      </c>
      <c r="AA423" s="37"/>
      <c r="AB423" s="102" t="s">
        <v>57</v>
      </c>
      <c r="AC423" s="43" t="s">
        <v>58</v>
      </c>
      <c r="AD423" s="110" t="s">
        <v>2067</v>
      </c>
      <c r="AE423" s="111" t="s">
        <v>1897</v>
      </c>
      <c r="AF423" s="44">
        <v>40</v>
      </c>
      <c r="AG423" s="113"/>
      <c r="AH423" s="37">
        <f t="shared" si="38"/>
        <v>60</v>
      </c>
      <c r="AI423" s="187">
        <v>60</v>
      </c>
      <c r="AJ423" s="102"/>
      <c r="AK423" s="37"/>
      <c r="AL423" s="11"/>
      <c r="AM423" s="113">
        <f t="shared" si="36"/>
        <v>40</v>
      </c>
      <c r="AN423" s="37">
        <v>40</v>
      </c>
      <c r="AO423" s="113"/>
      <c r="AP423" s="136"/>
      <c r="AQ423" s="134">
        <f t="shared" si="34"/>
        <v>-20</v>
      </c>
    </row>
    <row r="424" s="3" customFormat="1" ht="87" hidden="1" customHeight="1" spans="1:43">
      <c r="A424" s="37">
        <v>45</v>
      </c>
      <c r="B424" s="37" t="s">
        <v>1897</v>
      </c>
      <c r="C424" s="187" t="s">
        <v>1898</v>
      </c>
      <c r="D424" s="187" t="s">
        <v>1905</v>
      </c>
      <c r="E424" s="113" t="s">
        <v>2087</v>
      </c>
      <c r="F424" s="187" t="s">
        <v>582</v>
      </c>
      <c r="G424" s="102" t="s">
        <v>2088</v>
      </c>
      <c r="H424" s="187" t="s">
        <v>48</v>
      </c>
      <c r="I424" s="190" t="s">
        <v>2089</v>
      </c>
      <c r="J424" s="113">
        <v>40</v>
      </c>
      <c r="K424" s="187">
        <v>40</v>
      </c>
      <c r="L424" s="102"/>
      <c r="M424" s="37"/>
      <c r="N424" s="188" t="s">
        <v>2090</v>
      </c>
      <c r="O424" s="187"/>
      <c r="P424" s="187">
        <v>1925</v>
      </c>
      <c r="Q424" s="187" t="s">
        <v>53</v>
      </c>
      <c r="R424" s="187" t="s">
        <v>53</v>
      </c>
      <c r="S424" s="187" t="s">
        <v>53</v>
      </c>
      <c r="T424" s="37" t="s">
        <v>2067</v>
      </c>
      <c r="U424" s="187" t="s">
        <v>587</v>
      </c>
      <c r="V424" s="187" t="s">
        <v>588</v>
      </c>
      <c r="W424" s="81">
        <v>13577395188</v>
      </c>
      <c r="X424" s="187" t="s">
        <v>52</v>
      </c>
      <c r="Y424" s="194">
        <v>45659</v>
      </c>
      <c r="Z424" s="109">
        <v>45993</v>
      </c>
      <c r="AA424" s="37"/>
      <c r="AB424" s="102" t="s">
        <v>57</v>
      </c>
      <c r="AC424" s="43" t="s">
        <v>58</v>
      </c>
      <c r="AD424" s="110" t="s">
        <v>2067</v>
      </c>
      <c r="AE424" s="111" t="s">
        <v>1897</v>
      </c>
      <c r="AF424" s="44">
        <v>40</v>
      </c>
      <c r="AG424" s="113"/>
      <c r="AH424" s="37">
        <f t="shared" si="38"/>
        <v>160</v>
      </c>
      <c r="AI424" s="187">
        <v>160</v>
      </c>
      <c r="AJ424" s="102"/>
      <c r="AK424" s="37"/>
      <c r="AL424" s="11"/>
      <c r="AM424" s="113">
        <f t="shared" si="36"/>
        <v>40</v>
      </c>
      <c r="AN424" s="37">
        <v>40</v>
      </c>
      <c r="AO424" s="113"/>
      <c r="AP424" s="136"/>
      <c r="AQ424" s="134">
        <f t="shared" si="34"/>
        <v>-120</v>
      </c>
    </row>
    <row r="425" s="3" customFormat="1" ht="102" hidden="1" customHeight="1" spans="1:43">
      <c r="A425" s="37">
        <v>46</v>
      </c>
      <c r="B425" s="37" t="s">
        <v>1897</v>
      </c>
      <c r="C425" s="187" t="s">
        <v>1898</v>
      </c>
      <c r="D425" s="187" t="s">
        <v>1905</v>
      </c>
      <c r="E425" s="113" t="s">
        <v>2091</v>
      </c>
      <c r="F425" s="187" t="s">
        <v>582</v>
      </c>
      <c r="G425" s="102" t="s">
        <v>2092</v>
      </c>
      <c r="H425" s="187" t="s">
        <v>48</v>
      </c>
      <c r="I425" s="190" t="s">
        <v>2093</v>
      </c>
      <c r="J425" s="113">
        <v>50</v>
      </c>
      <c r="K425" s="187">
        <v>50</v>
      </c>
      <c r="L425" s="102"/>
      <c r="M425" s="37"/>
      <c r="N425" s="188" t="s">
        <v>2094</v>
      </c>
      <c r="O425" s="187"/>
      <c r="P425" s="187">
        <v>5402</v>
      </c>
      <c r="Q425" s="187" t="s">
        <v>53</v>
      </c>
      <c r="R425" s="187" t="s">
        <v>53</v>
      </c>
      <c r="S425" s="187" t="s">
        <v>53</v>
      </c>
      <c r="T425" s="37" t="s">
        <v>2067</v>
      </c>
      <c r="U425" s="187" t="s">
        <v>587</v>
      </c>
      <c r="V425" s="187" t="s">
        <v>588</v>
      </c>
      <c r="W425" s="81">
        <v>13577395188</v>
      </c>
      <c r="X425" s="187" t="s">
        <v>52</v>
      </c>
      <c r="Y425" s="194">
        <v>45659</v>
      </c>
      <c r="Z425" s="109">
        <v>45993</v>
      </c>
      <c r="AA425" s="37"/>
      <c r="AB425" s="102" t="s">
        <v>57</v>
      </c>
      <c r="AC425" s="43" t="s">
        <v>58</v>
      </c>
      <c r="AD425" s="110" t="s">
        <v>2067</v>
      </c>
      <c r="AE425" s="111" t="s">
        <v>1897</v>
      </c>
      <c r="AF425" s="44">
        <v>50</v>
      </c>
      <c r="AG425" s="113"/>
      <c r="AH425" s="37">
        <f t="shared" si="38"/>
        <v>160</v>
      </c>
      <c r="AI425" s="187">
        <v>160</v>
      </c>
      <c r="AJ425" s="102"/>
      <c r="AK425" s="37"/>
      <c r="AL425" s="11"/>
      <c r="AM425" s="113">
        <f t="shared" si="36"/>
        <v>50</v>
      </c>
      <c r="AN425" s="37">
        <v>50</v>
      </c>
      <c r="AO425" s="113"/>
      <c r="AP425" s="136"/>
      <c r="AQ425" s="134">
        <f t="shared" si="34"/>
        <v>-110</v>
      </c>
    </row>
    <row r="426" s="3" customFormat="1" ht="102" hidden="1" customHeight="1" spans="1:43">
      <c r="A426" s="37">
        <v>47</v>
      </c>
      <c r="B426" s="37" t="s">
        <v>1897</v>
      </c>
      <c r="C426" s="187" t="s">
        <v>1898</v>
      </c>
      <c r="D426" s="187" t="s">
        <v>1905</v>
      </c>
      <c r="E426" s="113" t="s">
        <v>2095</v>
      </c>
      <c r="F426" s="187" t="s">
        <v>582</v>
      </c>
      <c r="G426" s="102" t="s">
        <v>2096</v>
      </c>
      <c r="H426" s="187" t="s">
        <v>48</v>
      </c>
      <c r="I426" s="190" t="s">
        <v>2097</v>
      </c>
      <c r="J426" s="113">
        <v>40</v>
      </c>
      <c r="K426" s="187">
        <v>40</v>
      </c>
      <c r="L426" s="102"/>
      <c r="M426" s="37"/>
      <c r="N426" s="188" t="s">
        <v>2098</v>
      </c>
      <c r="O426" s="187"/>
      <c r="P426" s="187">
        <v>1662</v>
      </c>
      <c r="Q426" s="187" t="s">
        <v>53</v>
      </c>
      <c r="R426" s="187" t="s">
        <v>53</v>
      </c>
      <c r="S426" s="187" t="s">
        <v>53</v>
      </c>
      <c r="T426" s="37" t="s">
        <v>2067</v>
      </c>
      <c r="U426" s="187" t="s">
        <v>587</v>
      </c>
      <c r="V426" s="187" t="s">
        <v>588</v>
      </c>
      <c r="W426" s="81">
        <v>13577395188</v>
      </c>
      <c r="X426" s="187" t="s">
        <v>52</v>
      </c>
      <c r="Y426" s="194">
        <v>45659</v>
      </c>
      <c r="Z426" s="109">
        <v>45993</v>
      </c>
      <c r="AA426" s="37"/>
      <c r="AB426" s="102" t="s">
        <v>57</v>
      </c>
      <c r="AC426" s="43" t="s">
        <v>58</v>
      </c>
      <c r="AD426" s="110" t="s">
        <v>2067</v>
      </c>
      <c r="AE426" s="111" t="s">
        <v>1897</v>
      </c>
      <c r="AF426" s="44">
        <v>40</v>
      </c>
      <c r="AG426" s="113"/>
      <c r="AH426" s="37">
        <f t="shared" si="38"/>
        <v>160</v>
      </c>
      <c r="AI426" s="187">
        <v>160</v>
      </c>
      <c r="AJ426" s="102"/>
      <c r="AK426" s="37"/>
      <c r="AL426" s="11"/>
      <c r="AM426" s="113">
        <f t="shared" si="36"/>
        <v>40</v>
      </c>
      <c r="AN426" s="37">
        <v>40</v>
      </c>
      <c r="AO426" s="113"/>
      <c r="AP426" s="136"/>
      <c r="AQ426" s="134">
        <f t="shared" si="34"/>
        <v>-120</v>
      </c>
    </row>
    <row r="427" s="3" customFormat="1" ht="97" hidden="1" customHeight="1" spans="1:43">
      <c r="A427" s="37">
        <v>48</v>
      </c>
      <c r="B427" s="37" t="s">
        <v>1897</v>
      </c>
      <c r="C427" s="187" t="s">
        <v>1898</v>
      </c>
      <c r="D427" s="187" t="s">
        <v>1905</v>
      </c>
      <c r="E427" s="113" t="s">
        <v>2099</v>
      </c>
      <c r="F427" s="187" t="s">
        <v>582</v>
      </c>
      <c r="G427" s="102" t="s">
        <v>2100</v>
      </c>
      <c r="H427" s="187" t="s">
        <v>48</v>
      </c>
      <c r="I427" s="190" t="s">
        <v>2101</v>
      </c>
      <c r="J427" s="113">
        <v>40</v>
      </c>
      <c r="K427" s="187">
        <v>40</v>
      </c>
      <c r="L427" s="102"/>
      <c r="M427" s="37"/>
      <c r="N427" s="188" t="s">
        <v>2102</v>
      </c>
      <c r="O427" s="187"/>
      <c r="P427" s="187">
        <v>1475</v>
      </c>
      <c r="Q427" s="187" t="s">
        <v>53</v>
      </c>
      <c r="R427" s="187" t="s">
        <v>53</v>
      </c>
      <c r="S427" s="187" t="s">
        <v>53</v>
      </c>
      <c r="T427" s="37" t="s">
        <v>2067</v>
      </c>
      <c r="U427" s="187" t="s">
        <v>587</v>
      </c>
      <c r="V427" s="187" t="s">
        <v>588</v>
      </c>
      <c r="W427" s="81">
        <v>13577395188</v>
      </c>
      <c r="X427" s="187" t="s">
        <v>52</v>
      </c>
      <c r="Y427" s="194">
        <v>45659</v>
      </c>
      <c r="Z427" s="109">
        <v>45993</v>
      </c>
      <c r="AA427" s="37"/>
      <c r="AB427" s="102" t="s">
        <v>57</v>
      </c>
      <c r="AC427" s="43" t="s">
        <v>58</v>
      </c>
      <c r="AD427" s="110" t="s">
        <v>2067</v>
      </c>
      <c r="AE427" s="111" t="s">
        <v>1897</v>
      </c>
      <c r="AF427" s="44">
        <v>40</v>
      </c>
      <c r="AG427" s="113"/>
      <c r="AH427" s="37">
        <f t="shared" si="38"/>
        <v>160</v>
      </c>
      <c r="AI427" s="187">
        <v>160</v>
      </c>
      <c r="AJ427" s="102"/>
      <c r="AK427" s="37"/>
      <c r="AL427" s="11"/>
      <c r="AM427" s="113">
        <f t="shared" si="36"/>
        <v>40</v>
      </c>
      <c r="AN427" s="37">
        <v>40</v>
      </c>
      <c r="AO427" s="113"/>
      <c r="AP427" s="136"/>
      <c r="AQ427" s="134">
        <f t="shared" si="34"/>
        <v>-120</v>
      </c>
    </row>
    <row r="428" s="3" customFormat="1" ht="103" hidden="1" customHeight="1" spans="1:43">
      <c r="A428" s="37">
        <v>49</v>
      </c>
      <c r="B428" s="37" t="s">
        <v>1897</v>
      </c>
      <c r="C428" s="187" t="s">
        <v>1898</v>
      </c>
      <c r="D428" s="187" t="s">
        <v>1905</v>
      </c>
      <c r="E428" s="113" t="s">
        <v>2103</v>
      </c>
      <c r="F428" s="187" t="s">
        <v>582</v>
      </c>
      <c r="G428" s="102" t="s">
        <v>2104</v>
      </c>
      <c r="H428" s="187" t="s">
        <v>48</v>
      </c>
      <c r="I428" s="190" t="s">
        <v>2105</v>
      </c>
      <c r="J428" s="113">
        <v>40</v>
      </c>
      <c r="K428" s="187">
        <v>40</v>
      </c>
      <c r="L428" s="102"/>
      <c r="M428" s="37"/>
      <c r="N428" s="188" t="s">
        <v>2106</v>
      </c>
      <c r="O428" s="187"/>
      <c r="P428" s="187">
        <v>1108</v>
      </c>
      <c r="Q428" s="187" t="s">
        <v>53</v>
      </c>
      <c r="R428" s="187" t="s">
        <v>53</v>
      </c>
      <c r="S428" s="187" t="s">
        <v>53</v>
      </c>
      <c r="T428" s="37" t="s">
        <v>2067</v>
      </c>
      <c r="U428" s="187" t="s">
        <v>587</v>
      </c>
      <c r="V428" s="187" t="s">
        <v>588</v>
      </c>
      <c r="W428" s="81">
        <v>13577395188</v>
      </c>
      <c r="X428" s="187" t="s">
        <v>52</v>
      </c>
      <c r="Y428" s="194">
        <v>45659</v>
      </c>
      <c r="Z428" s="109">
        <v>45993</v>
      </c>
      <c r="AA428" s="37"/>
      <c r="AB428" s="102" t="s">
        <v>57</v>
      </c>
      <c r="AC428" s="43" t="s">
        <v>58</v>
      </c>
      <c r="AD428" s="110" t="s">
        <v>2067</v>
      </c>
      <c r="AE428" s="111" t="s">
        <v>1897</v>
      </c>
      <c r="AF428" s="44">
        <v>40</v>
      </c>
      <c r="AG428" s="113"/>
      <c r="AH428" s="37">
        <f t="shared" si="38"/>
        <v>160</v>
      </c>
      <c r="AI428" s="187">
        <v>160</v>
      </c>
      <c r="AJ428" s="102"/>
      <c r="AK428" s="37"/>
      <c r="AL428" s="11"/>
      <c r="AM428" s="113">
        <f t="shared" si="36"/>
        <v>40</v>
      </c>
      <c r="AN428" s="37">
        <v>40</v>
      </c>
      <c r="AO428" s="113"/>
      <c r="AP428" s="136"/>
      <c r="AQ428" s="134">
        <f t="shared" si="34"/>
        <v>-120</v>
      </c>
    </row>
    <row r="429" s="3" customFormat="1" ht="101" hidden="1" customHeight="1" spans="1:43">
      <c r="A429" s="37">
        <v>50</v>
      </c>
      <c r="B429" s="37" t="s">
        <v>1897</v>
      </c>
      <c r="C429" s="187" t="s">
        <v>1898</v>
      </c>
      <c r="D429" s="187" t="s">
        <v>1905</v>
      </c>
      <c r="E429" s="113" t="s">
        <v>2107</v>
      </c>
      <c r="F429" s="187" t="s">
        <v>582</v>
      </c>
      <c r="G429" s="102" t="s">
        <v>2108</v>
      </c>
      <c r="H429" s="187" t="s">
        <v>48</v>
      </c>
      <c r="I429" s="190" t="s">
        <v>2109</v>
      </c>
      <c r="J429" s="113">
        <v>50</v>
      </c>
      <c r="K429" s="187">
        <v>50</v>
      </c>
      <c r="L429" s="102"/>
      <c r="M429" s="37"/>
      <c r="N429" s="188" t="s">
        <v>2110</v>
      </c>
      <c r="O429" s="187"/>
      <c r="P429" s="187">
        <v>4663</v>
      </c>
      <c r="Q429" s="187" t="s">
        <v>53</v>
      </c>
      <c r="R429" s="187" t="s">
        <v>53</v>
      </c>
      <c r="S429" s="187" t="s">
        <v>53</v>
      </c>
      <c r="T429" s="37" t="s">
        <v>2067</v>
      </c>
      <c r="U429" s="187" t="s">
        <v>587</v>
      </c>
      <c r="V429" s="187" t="s">
        <v>588</v>
      </c>
      <c r="W429" s="81">
        <v>13577395188</v>
      </c>
      <c r="X429" s="187" t="s">
        <v>52</v>
      </c>
      <c r="Y429" s="194">
        <v>45659</v>
      </c>
      <c r="Z429" s="109">
        <v>45993</v>
      </c>
      <c r="AA429" s="37"/>
      <c r="AB429" s="102" t="s">
        <v>57</v>
      </c>
      <c r="AC429" s="43" t="s">
        <v>58</v>
      </c>
      <c r="AD429" s="110" t="s">
        <v>2067</v>
      </c>
      <c r="AE429" s="111" t="s">
        <v>1897</v>
      </c>
      <c r="AF429" s="44">
        <v>50</v>
      </c>
      <c r="AG429" s="113"/>
      <c r="AH429" s="37">
        <f t="shared" si="38"/>
        <v>160</v>
      </c>
      <c r="AI429" s="187">
        <v>160</v>
      </c>
      <c r="AJ429" s="102"/>
      <c r="AK429" s="37"/>
      <c r="AL429" s="11"/>
      <c r="AM429" s="113">
        <f t="shared" si="36"/>
        <v>50</v>
      </c>
      <c r="AN429" s="37">
        <v>50</v>
      </c>
      <c r="AO429" s="113"/>
      <c r="AP429" s="136"/>
      <c r="AQ429" s="134">
        <f t="shared" si="34"/>
        <v>-110</v>
      </c>
    </row>
    <row r="430" s="3" customFormat="1" ht="98" hidden="1" customHeight="1" spans="1:43">
      <c r="A430" s="37">
        <v>51</v>
      </c>
      <c r="B430" s="37" t="s">
        <v>1897</v>
      </c>
      <c r="C430" s="187" t="s">
        <v>1898</v>
      </c>
      <c r="D430" s="187" t="s">
        <v>1905</v>
      </c>
      <c r="E430" s="113" t="s">
        <v>2111</v>
      </c>
      <c r="F430" s="187" t="s">
        <v>400</v>
      </c>
      <c r="G430" s="102" t="s">
        <v>2112</v>
      </c>
      <c r="H430" s="187" t="s">
        <v>48</v>
      </c>
      <c r="I430" s="190" t="s">
        <v>2113</v>
      </c>
      <c r="J430" s="113">
        <v>50</v>
      </c>
      <c r="K430" s="187">
        <v>50</v>
      </c>
      <c r="L430" s="102"/>
      <c r="M430" s="37"/>
      <c r="N430" s="190" t="s">
        <v>2114</v>
      </c>
      <c r="O430" s="187"/>
      <c r="P430" s="187">
        <v>407</v>
      </c>
      <c r="Q430" s="187" t="s">
        <v>53</v>
      </c>
      <c r="R430" s="187" t="s">
        <v>53</v>
      </c>
      <c r="S430" s="187" t="s">
        <v>53</v>
      </c>
      <c r="T430" s="37" t="s">
        <v>2067</v>
      </c>
      <c r="U430" s="187" t="s">
        <v>404</v>
      </c>
      <c r="V430" s="187" t="s">
        <v>405</v>
      </c>
      <c r="W430" s="81">
        <v>15974665480</v>
      </c>
      <c r="X430" s="187" t="s">
        <v>52</v>
      </c>
      <c r="Y430" s="194">
        <v>45658</v>
      </c>
      <c r="Z430" s="109">
        <v>45992</v>
      </c>
      <c r="AA430" s="37"/>
      <c r="AB430" s="102" t="s">
        <v>57</v>
      </c>
      <c r="AC430" s="43" t="s">
        <v>58</v>
      </c>
      <c r="AD430" s="110" t="s">
        <v>2067</v>
      </c>
      <c r="AE430" s="111" t="s">
        <v>1897</v>
      </c>
      <c r="AF430" s="44">
        <v>50</v>
      </c>
      <c r="AG430" s="113"/>
      <c r="AH430" s="37">
        <f t="shared" si="38"/>
        <v>60</v>
      </c>
      <c r="AI430" s="187">
        <v>60</v>
      </c>
      <c r="AJ430" s="102"/>
      <c r="AK430" s="37"/>
      <c r="AL430" s="11"/>
      <c r="AM430" s="113">
        <f t="shared" si="36"/>
        <v>50</v>
      </c>
      <c r="AN430" s="37">
        <v>50</v>
      </c>
      <c r="AO430" s="113"/>
      <c r="AP430" s="136"/>
      <c r="AQ430" s="134">
        <f t="shared" si="34"/>
        <v>-10</v>
      </c>
    </row>
    <row r="431" s="3" customFormat="1" ht="99" hidden="1" customHeight="1" spans="1:43">
      <c r="A431" s="37">
        <v>52</v>
      </c>
      <c r="B431" s="37" t="s">
        <v>1897</v>
      </c>
      <c r="C431" s="187" t="s">
        <v>1898</v>
      </c>
      <c r="D431" s="187" t="s">
        <v>1905</v>
      </c>
      <c r="E431" s="113" t="s">
        <v>2115</v>
      </c>
      <c r="F431" s="187" t="s">
        <v>400</v>
      </c>
      <c r="G431" s="102" t="s">
        <v>838</v>
      </c>
      <c r="H431" s="187" t="s">
        <v>48</v>
      </c>
      <c r="I431" s="190" t="s">
        <v>2116</v>
      </c>
      <c r="J431" s="113">
        <v>45</v>
      </c>
      <c r="K431" s="187">
        <v>45</v>
      </c>
      <c r="L431" s="102"/>
      <c r="M431" s="37"/>
      <c r="N431" s="190" t="s">
        <v>2117</v>
      </c>
      <c r="O431" s="187"/>
      <c r="P431" s="187">
        <v>326</v>
      </c>
      <c r="Q431" s="187" t="s">
        <v>53</v>
      </c>
      <c r="R431" s="187" t="s">
        <v>53</v>
      </c>
      <c r="S431" s="187" t="s">
        <v>53</v>
      </c>
      <c r="T431" s="37" t="s">
        <v>2067</v>
      </c>
      <c r="U431" s="187" t="s">
        <v>404</v>
      </c>
      <c r="V431" s="187" t="s">
        <v>405</v>
      </c>
      <c r="W431" s="81">
        <v>15974665480</v>
      </c>
      <c r="X431" s="187" t="s">
        <v>52</v>
      </c>
      <c r="Y431" s="194">
        <v>45658</v>
      </c>
      <c r="Z431" s="109">
        <v>45992</v>
      </c>
      <c r="AA431" s="37"/>
      <c r="AB431" s="102" t="s">
        <v>57</v>
      </c>
      <c r="AC431" s="43" t="s">
        <v>58</v>
      </c>
      <c r="AD431" s="110" t="s">
        <v>2067</v>
      </c>
      <c r="AE431" s="111" t="s">
        <v>1897</v>
      </c>
      <c r="AF431" s="44">
        <v>45</v>
      </c>
      <c r="AG431" s="113"/>
      <c r="AH431" s="37">
        <f t="shared" si="38"/>
        <v>60</v>
      </c>
      <c r="AI431" s="187">
        <v>60</v>
      </c>
      <c r="AJ431" s="102"/>
      <c r="AK431" s="37"/>
      <c r="AL431" s="11"/>
      <c r="AM431" s="113">
        <f t="shared" si="36"/>
        <v>45</v>
      </c>
      <c r="AN431" s="37">
        <v>45</v>
      </c>
      <c r="AO431" s="113"/>
      <c r="AP431" s="136"/>
      <c r="AQ431" s="134">
        <f t="shared" si="34"/>
        <v>-15</v>
      </c>
    </row>
    <row r="432" s="3" customFormat="1" ht="121" hidden="1" customHeight="1" spans="1:43">
      <c r="A432" s="37">
        <v>53</v>
      </c>
      <c r="B432" s="37" t="s">
        <v>1897</v>
      </c>
      <c r="C432" s="187" t="s">
        <v>1898</v>
      </c>
      <c r="D432" s="187" t="s">
        <v>1905</v>
      </c>
      <c r="E432" s="113" t="s">
        <v>2118</v>
      </c>
      <c r="F432" s="187" t="s">
        <v>158</v>
      </c>
      <c r="G432" s="102" t="s">
        <v>2119</v>
      </c>
      <c r="H432" s="187" t="s">
        <v>48</v>
      </c>
      <c r="I432" s="190" t="s">
        <v>2120</v>
      </c>
      <c r="J432" s="113">
        <v>50</v>
      </c>
      <c r="K432" s="187">
        <v>50</v>
      </c>
      <c r="L432" s="102"/>
      <c r="M432" s="37"/>
      <c r="N432" s="190" t="s">
        <v>2121</v>
      </c>
      <c r="O432" s="187"/>
      <c r="P432" s="187">
        <v>1028</v>
      </c>
      <c r="Q432" s="187" t="s">
        <v>53</v>
      </c>
      <c r="R432" s="187" t="s">
        <v>53</v>
      </c>
      <c r="S432" s="187" t="s">
        <v>53</v>
      </c>
      <c r="T432" s="37" t="s">
        <v>2067</v>
      </c>
      <c r="U432" s="187" t="s">
        <v>715</v>
      </c>
      <c r="V432" s="187" t="s">
        <v>2122</v>
      </c>
      <c r="W432" s="81" t="s">
        <v>2123</v>
      </c>
      <c r="X432" s="187" t="s">
        <v>52</v>
      </c>
      <c r="Y432" s="194">
        <v>45658</v>
      </c>
      <c r="Z432" s="109">
        <v>45992</v>
      </c>
      <c r="AA432" s="37"/>
      <c r="AB432" s="102" t="s">
        <v>57</v>
      </c>
      <c r="AC432" s="43" t="s">
        <v>58</v>
      </c>
      <c r="AD432" s="110" t="s">
        <v>2067</v>
      </c>
      <c r="AE432" s="111" t="s">
        <v>1897</v>
      </c>
      <c r="AF432" s="44">
        <v>50</v>
      </c>
      <c r="AG432" s="113"/>
      <c r="AH432" s="37">
        <f t="shared" si="38"/>
        <v>60</v>
      </c>
      <c r="AI432" s="187">
        <v>60</v>
      </c>
      <c r="AJ432" s="102"/>
      <c r="AK432" s="37"/>
      <c r="AL432" s="11"/>
      <c r="AM432" s="113">
        <f t="shared" si="36"/>
        <v>50</v>
      </c>
      <c r="AN432" s="37">
        <v>50</v>
      </c>
      <c r="AO432" s="113"/>
      <c r="AP432" s="136"/>
      <c r="AQ432" s="134">
        <f t="shared" si="34"/>
        <v>-10</v>
      </c>
    </row>
    <row r="433" s="3" customFormat="1" ht="138" hidden="1" customHeight="1" spans="1:43">
      <c r="A433" s="37">
        <v>54</v>
      </c>
      <c r="B433" s="37" t="s">
        <v>1897</v>
      </c>
      <c r="C433" s="187" t="s">
        <v>1898</v>
      </c>
      <c r="D433" s="187" t="s">
        <v>1905</v>
      </c>
      <c r="E433" s="113" t="s">
        <v>2124</v>
      </c>
      <c r="F433" s="187" t="s">
        <v>180</v>
      </c>
      <c r="G433" s="102" t="s">
        <v>2125</v>
      </c>
      <c r="H433" s="187" t="s">
        <v>48</v>
      </c>
      <c r="I433" s="190" t="s">
        <v>2126</v>
      </c>
      <c r="J433" s="113">
        <v>40</v>
      </c>
      <c r="K433" s="187">
        <v>40</v>
      </c>
      <c r="L433" s="102"/>
      <c r="M433" s="37"/>
      <c r="N433" s="188" t="s">
        <v>2127</v>
      </c>
      <c r="O433" s="187"/>
      <c r="P433" s="187">
        <v>1679</v>
      </c>
      <c r="Q433" s="187" t="s">
        <v>53</v>
      </c>
      <c r="R433" s="187" t="s">
        <v>53</v>
      </c>
      <c r="S433" s="187" t="s">
        <v>53</v>
      </c>
      <c r="T433" s="37" t="s">
        <v>2067</v>
      </c>
      <c r="U433" s="187" t="s">
        <v>185</v>
      </c>
      <c r="V433" s="187" t="s">
        <v>186</v>
      </c>
      <c r="W433" s="81" t="s">
        <v>187</v>
      </c>
      <c r="X433" s="187" t="s">
        <v>52</v>
      </c>
      <c r="Y433" s="194">
        <v>45658</v>
      </c>
      <c r="Z433" s="109">
        <v>45992</v>
      </c>
      <c r="AA433" s="37"/>
      <c r="AB433" s="102" t="s">
        <v>57</v>
      </c>
      <c r="AC433" s="43" t="s">
        <v>58</v>
      </c>
      <c r="AD433" s="110" t="s">
        <v>2067</v>
      </c>
      <c r="AE433" s="111" t="s">
        <v>1897</v>
      </c>
      <c r="AF433" s="44">
        <v>40</v>
      </c>
      <c r="AG433" s="113"/>
      <c r="AH433" s="37">
        <f t="shared" si="38"/>
        <v>60</v>
      </c>
      <c r="AI433" s="187">
        <v>60</v>
      </c>
      <c r="AJ433" s="102"/>
      <c r="AK433" s="37"/>
      <c r="AL433" s="11"/>
      <c r="AM433" s="113">
        <f t="shared" si="36"/>
        <v>40</v>
      </c>
      <c r="AN433" s="37">
        <v>40</v>
      </c>
      <c r="AO433" s="113"/>
      <c r="AP433" s="136"/>
      <c r="AQ433" s="134">
        <f t="shared" si="34"/>
        <v>-20</v>
      </c>
    </row>
    <row r="434" s="3" customFormat="1" ht="139" hidden="1" customHeight="1" spans="1:43">
      <c r="A434" s="37">
        <v>55</v>
      </c>
      <c r="B434" s="37" t="s">
        <v>1897</v>
      </c>
      <c r="C434" s="187" t="s">
        <v>1898</v>
      </c>
      <c r="D434" s="187" t="s">
        <v>1905</v>
      </c>
      <c r="E434" s="113" t="s">
        <v>2128</v>
      </c>
      <c r="F434" s="187" t="s">
        <v>180</v>
      </c>
      <c r="G434" s="102" t="s">
        <v>2129</v>
      </c>
      <c r="H434" s="187" t="s">
        <v>48</v>
      </c>
      <c r="I434" s="190" t="s">
        <v>2130</v>
      </c>
      <c r="J434" s="113">
        <v>40</v>
      </c>
      <c r="K434" s="187">
        <v>40</v>
      </c>
      <c r="L434" s="102"/>
      <c r="M434" s="37"/>
      <c r="N434" s="188" t="s">
        <v>2131</v>
      </c>
      <c r="O434" s="187"/>
      <c r="P434" s="187">
        <v>1868</v>
      </c>
      <c r="Q434" s="187" t="s">
        <v>53</v>
      </c>
      <c r="R434" s="187" t="s">
        <v>53</v>
      </c>
      <c r="S434" s="187" t="s">
        <v>53</v>
      </c>
      <c r="T434" s="37" t="s">
        <v>2067</v>
      </c>
      <c r="U434" s="187" t="s">
        <v>185</v>
      </c>
      <c r="V434" s="187" t="s">
        <v>186</v>
      </c>
      <c r="W434" s="81" t="s">
        <v>187</v>
      </c>
      <c r="X434" s="187" t="s">
        <v>52</v>
      </c>
      <c r="Y434" s="194">
        <v>45658</v>
      </c>
      <c r="Z434" s="109">
        <v>45992</v>
      </c>
      <c r="AA434" s="37"/>
      <c r="AB434" s="102" t="s">
        <v>57</v>
      </c>
      <c r="AC434" s="43" t="s">
        <v>58</v>
      </c>
      <c r="AD434" s="110" t="s">
        <v>2067</v>
      </c>
      <c r="AE434" s="111" t="s">
        <v>1897</v>
      </c>
      <c r="AF434" s="44">
        <v>40</v>
      </c>
      <c r="AG434" s="113"/>
      <c r="AH434" s="37">
        <f t="shared" si="38"/>
        <v>60</v>
      </c>
      <c r="AI434" s="187">
        <v>60</v>
      </c>
      <c r="AJ434" s="102"/>
      <c r="AK434" s="37"/>
      <c r="AL434" s="11"/>
      <c r="AM434" s="113">
        <f t="shared" si="36"/>
        <v>40</v>
      </c>
      <c r="AN434" s="37">
        <v>40</v>
      </c>
      <c r="AO434" s="113"/>
      <c r="AP434" s="136"/>
      <c r="AQ434" s="134">
        <f t="shared" si="34"/>
        <v>-20</v>
      </c>
    </row>
    <row r="435" s="3" customFormat="1" ht="136" hidden="1" customHeight="1" spans="1:43">
      <c r="A435" s="37">
        <v>56</v>
      </c>
      <c r="B435" s="37" t="s">
        <v>1897</v>
      </c>
      <c r="C435" s="187" t="s">
        <v>1898</v>
      </c>
      <c r="D435" s="187" t="s">
        <v>1905</v>
      </c>
      <c r="E435" s="113" t="s">
        <v>2132</v>
      </c>
      <c r="F435" s="187" t="s">
        <v>180</v>
      </c>
      <c r="G435" s="102" t="s">
        <v>2133</v>
      </c>
      <c r="H435" s="187" t="s">
        <v>48</v>
      </c>
      <c r="I435" s="190" t="s">
        <v>2134</v>
      </c>
      <c r="J435" s="113">
        <v>40</v>
      </c>
      <c r="K435" s="187">
        <v>40</v>
      </c>
      <c r="L435" s="102"/>
      <c r="M435" s="37"/>
      <c r="N435" s="64" t="s">
        <v>2135</v>
      </c>
      <c r="O435" s="187"/>
      <c r="P435" s="187">
        <v>3171</v>
      </c>
      <c r="Q435" s="187" t="s">
        <v>53</v>
      </c>
      <c r="R435" s="187" t="s">
        <v>53</v>
      </c>
      <c r="S435" s="187" t="s">
        <v>53</v>
      </c>
      <c r="T435" s="37" t="s">
        <v>2067</v>
      </c>
      <c r="U435" s="187" t="s">
        <v>185</v>
      </c>
      <c r="V435" s="187" t="s">
        <v>186</v>
      </c>
      <c r="W435" s="81" t="s">
        <v>187</v>
      </c>
      <c r="X435" s="187" t="s">
        <v>52</v>
      </c>
      <c r="Y435" s="194">
        <v>45658</v>
      </c>
      <c r="Z435" s="109">
        <v>45992</v>
      </c>
      <c r="AA435" s="37"/>
      <c r="AB435" s="102" t="s">
        <v>57</v>
      </c>
      <c r="AC435" s="43" t="s">
        <v>58</v>
      </c>
      <c r="AD435" s="110" t="s">
        <v>2067</v>
      </c>
      <c r="AE435" s="111" t="s">
        <v>1897</v>
      </c>
      <c r="AF435" s="44">
        <v>40</v>
      </c>
      <c r="AG435" s="113"/>
      <c r="AH435" s="37">
        <f t="shared" si="38"/>
        <v>60</v>
      </c>
      <c r="AI435" s="187">
        <v>60</v>
      </c>
      <c r="AJ435" s="102"/>
      <c r="AK435" s="37"/>
      <c r="AL435" s="11"/>
      <c r="AM435" s="113">
        <f t="shared" si="36"/>
        <v>40</v>
      </c>
      <c r="AN435" s="37">
        <v>40</v>
      </c>
      <c r="AO435" s="113"/>
      <c r="AP435" s="136"/>
      <c r="AQ435" s="134">
        <f t="shared" si="34"/>
        <v>-20</v>
      </c>
    </row>
    <row r="436" s="3" customFormat="1" ht="105" hidden="1" customHeight="1" spans="1:43">
      <c r="A436" s="37">
        <v>57</v>
      </c>
      <c r="B436" s="37" t="s">
        <v>1897</v>
      </c>
      <c r="C436" s="187" t="s">
        <v>1898</v>
      </c>
      <c r="D436" s="187" t="s">
        <v>1905</v>
      </c>
      <c r="E436" s="113" t="s">
        <v>2136</v>
      </c>
      <c r="F436" s="187" t="s">
        <v>198</v>
      </c>
      <c r="G436" s="102" t="s">
        <v>2137</v>
      </c>
      <c r="H436" s="187" t="s">
        <v>48</v>
      </c>
      <c r="I436" s="190" t="s">
        <v>2138</v>
      </c>
      <c r="J436" s="113">
        <v>45</v>
      </c>
      <c r="K436" s="187">
        <v>45</v>
      </c>
      <c r="L436" s="102"/>
      <c r="M436" s="37"/>
      <c r="N436" s="190" t="s">
        <v>2139</v>
      </c>
      <c r="O436" s="187"/>
      <c r="P436" s="187">
        <v>2653</v>
      </c>
      <c r="Q436" s="187" t="s">
        <v>53</v>
      </c>
      <c r="R436" s="187" t="s">
        <v>53</v>
      </c>
      <c r="S436" s="187" t="s">
        <v>53</v>
      </c>
      <c r="T436" s="37" t="s">
        <v>2067</v>
      </c>
      <c r="U436" s="187" t="s">
        <v>202</v>
      </c>
      <c r="V436" s="187" t="s">
        <v>203</v>
      </c>
      <c r="W436" s="81">
        <v>18387480109</v>
      </c>
      <c r="X436" s="187" t="s">
        <v>52</v>
      </c>
      <c r="Y436" s="194">
        <v>45658</v>
      </c>
      <c r="Z436" s="109">
        <v>45992</v>
      </c>
      <c r="AA436" s="37"/>
      <c r="AB436" s="102" t="s">
        <v>57</v>
      </c>
      <c r="AC436" s="43" t="s">
        <v>58</v>
      </c>
      <c r="AD436" s="110" t="s">
        <v>2067</v>
      </c>
      <c r="AE436" s="111" t="s">
        <v>1897</v>
      </c>
      <c r="AF436" s="44">
        <v>45</v>
      </c>
      <c r="AG436" s="113"/>
      <c r="AH436" s="37">
        <f t="shared" si="38"/>
        <v>60</v>
      </c>
      <c r="AI436" s="187">
        <v>60</v>
      </c>
      <c r="AJ436" s="102"/>
      <c r="AK436" s="37"/>
      <c r="AL436" s="11"/>
      <c r="AM436" s="113">
        <f t="shared" si="36"/>
        <v>45</v>
      </c>
      <c r="AN436" s="37">
        <v>45</v>
      </c>
      <c r="AO436" s="113"/>
      <c r="AP436" s="136"/>
      <c r="AQ436" s="134">
        <f t="shared" si="34"/>
        <v>-15</v>
      </c>
    </row>
    <row r="437" s="3" customFormat="1" ht="139" hidden="1" customHeight="1" spans="1:43">
      <c r="A437" s="37">
        <v>58</v>
      </c>
      <c r="B437" s="37" t="s">
        <v>1897</v>
      </c>
      <c r="C437" s="187" t="s">
        <v>1898</v>
      </c>
      <c r="D437" s="187" t="s">
        <v>1905</v>
      </c>
      <c r="E437" s="113" t="s">
        <v>2140</v>
      </c>
      <c r="F437" s="187" t="s">
        <v>480</v>
      </c>
      <c r="G437" s="102" t="s">
        <v>2141</v>
      </c>
      <c r="H437" s="187" t="s">
        <v>48</v>
      </c>
      <c r="I437" s="190" t="s">
        <v>2142</v>
      </c>
      <c r="J437" s="113">
        <v>40</v>
      </c>
      <c r="K437" s="187">
        <v>40</v>
      </c>
      <c r="L437" s="102"/>
      <c r="M437" s="37"/>
      <c r="N437" s="190" t="s">
        <v>2143</v>
      </c>
      <c r="O437" s="187"/>
      <c r="P437" s="187">
        <v>647</v>
      </c>
      <c r="Q437" s="187" t="s">
        <v>53</v>
      </c>
      <c r="R437" s="187" t="s">
        <v>53</v>
      </c>
      <c r="S437" s="187" t="s">
        <v>53</v>
      </c>
      <c r="T437" s="37" t="s">
        <v>2067</v>
      </c>
      <c r="U437" s="187" t="s">
        <v>485</v>
      </c>
      <c r="V437" s="187" t="s">
        <v>2144</v>
      </c>
      <c r="W437" s="81">
        <v>15912030999</v>
      </c>
      <c r="X437" s="187" t="s">
        <v>52</v>
      </c>
      <c r="Y437" s="194">
        <v>45658</v>
      </c>
      <c r="Z437" s="109">
        <v>45992</v>
      </c>
      <c r="AA437" s="37"/>
      <c r="AB437" s="102" t="s">
        <v>57</v>
      </c>
      <c r="AC437" s="43" t="s">
        <v>58</v>
      </c>
      <c r="AD437" s="110" t="s">
        <v>2067</v>
      </c>
      <c r="AE437" s="111" t="s">
        <v>1897</v>
      </c>
      <c r="AF437" s="44">
        <v>40</v>
      </c>
      <c r="AG437" s="113"/>
      <c r="AH437" s="37">
        <f t="shared" si="38"/>
        <v>60</v>
      </c>
      <c r="AI437" s="187">
        <v>60</v>
      </c>
      <c r="AJ437" s="102"/>
      <c r="AK437" s="37"/>
      <c r="AL437" s="11"/>
      <c r="AM437" s="113">
        <f t="shared" si="36"/>
        <v>40</v>
      </c>
      <c r="AN437" s="37">
        <v>40</v>
      </c>
      <c r="AO437" s="113"/>
      <c r="AP437" s="136"/>
      <c r="AQ437" s="134">
        <f t="shared" si="34"/>
        <v>-20</v>
      </c>
    </row>
    <row r="438" s="3" customFormat="1" ht="118" hidden="1" customHeight="1" spans="1:43">
      <c r="A438" s="37">
        <v>59</v>
      </c>
      <c r="B438" s="37" t="s">
        <v>1897</v>
      </c>
      <c r="C438" s="187" t="s">
        <v>1898</v>
      </c>
      <c r="D438" s="187" t="s">
        <v>1905</v>
      </c>
      <c r="E438" s="113" t="s">
        <v>2145</v>
      </c>
      <c r="F438" s="187" t="s">
        <v>480</v>
      </c>
      <c r="G438" s="102" t="s">
        <v>2146</v>
      </c>
      <c r="H438" s="187" t="s">
        <v>48</v>
      </c>
      <c r="I438" s="190" t="s">
        <v>2147</v>
      </c>
      <c r="J438" s="113">
        <v>40</v>
      </c>
      <c r="K438" s="187">
        <v>40</v>
      </c>
      <c r="L438" s="102"/>
      <c r="M438" s="37"/>
      <c r="N438" s="188" t="s">
        <v>2148</v>
      </c>
      <c r="O438" s="187"/>
      <c r="P438" s="187">
        <v>1398</v>
      </c>
      <c r="Q438" s="187" t="s">
        <v>53</v>
      </c>
      <c r="R438" s="187" t="s">
        <v>53</v>
      </c>
      <c r="S438" s="187" t="s">
        <v>53</v>
      </c>
      <c r="T438" s="37" t="s">
        <v>2067</v>
      </c>
      <c r="U438" s="187" t="s">
        <v>485</v>
      </c>
      <c r="V438" s="187" t="s">
        <v>2144</v>
      </c>
      <c r="W438" s="81">
        <v>15912030999</v>
      </c>
      <c r="X438" s="187" t="s">
        <v>52</v>
      </c>
      <c r="Y438" s="194">
        <v>45658</v>
      </c>
      <c r="Z438" s="109">
        <v>45992</v>
      </c>
      <c r="AA438" s="37"/>
      <c r="AB438" s="102" t="s">
        <v>57</v>
      </c>
      <c r="AC438" s="43" t="s">
        <v>58</v>
      </c>
      <c r="AD438" s="110" t="s">
        <v>2067</v>
      </c>
      <c r="AE438" s="111" t="s">
        <v>1897</v>
      </c>
      <c r="AF438" s="44">
        <v>40</v>
      </c>
      <c r="AG438" s="113"/>
      <c r="AH438" s="37">
        <f t="shared" si="38"/>
        <v>60</v>
      </c>
      <c r="AI438" s="187">
        <v>60</v>
      </c>
      <c r="AJ438" s="102"/>
      <c r="AK438" s="37"/>
      <c r="AL438" s="11"/>
      <c r="AM438" s="113">
        <f t="shared" si="36"/>
        <v>40</v>
      </c>
      <c r="AN438" s="37">
        <v>40</v>
      </c>
      <c r="AO438" s="113"/>
      <c r="AP438" s="136"/>
      <c r="AQ438" s="134">
        <f t="shared" si="34"/>
        <v>-20</v>
      </c>
    </row>
    <row r="439" s="3" customFormat="1" ht="105" hidden="1" customHeight="1" spans="1:43">
      <c r="A439" s="37">
        <v>60</v>
      </c>
      <c r="B439" s="37" t="s">
        <v>1897</v>
      </c>
      <c r="C439" s="187" t="s">
        <v>1898</v>
      </c>
      <c r="D439" s="187" t="s">
        <v>1905</v>
      </c>
      <c r="E439" s="113" t="s">
        <v>2149</v>
      </c>
      <c r="F439" s="187" t="s">
        <v>223</v>
      </c>
      <c r="G439" s="102" t="s">
        <v>2150</v>
      </c>
      <c r="H439" s="187" t="s">
        <v>48</v>
      </c>
      <c r="I439" s="190" t="s">
        <v>2151</v>
      </c>
      <c r="J439" s="113">
        <v>40</v>
      </c>
      <c r="K439" s="187">
        <v>40</v>
      </c>
      <c r="L439" s="102"/>
      <c r="M439" s="37"/>
      <c r="N439" s="190" t="s">
        <v>2152</v>
      </c>
      <c r="O439" s="187"/>
      <c r="P439" s="187">
        <v>1048</v>
      </c>
      <c r="Q439" s="187" t="s">
        <v>53</v>
      </c>
      <c r="R439" s="187" t="s">
        <v>53</v>
      </c>
      <c r="S439" s="187" t="s">
        <v>53</v>
      </c>
      <c r="T439" s="37" t="s">
        <v>2067</v>
      </c>
      <c r="U439" s="187" t="s">
        <v>227</v>
      </c>
      <c r="V439" s="187" t="s">
        <v>2153</v>
      </c>
      <c r="W439" s="81">
        <v>13988995182</v>
      </c>
      <c r="X439" s="187" t="s">
        <v>52</v>
      </c>
      <c r="Y439" s="194">
        <v>45658</v>
      </c>
      <c r="Z439" s="109">
        <v>45992</v>
      </c>
      <c r="AA439" s="37"/>
      <c r="AB439" s="102" t="s">
        <v>57</v>
      </c>
      <c r="AC439" s="43" t="s">
        <v>58</v>
      </c>
      <c r="AD439" s="110" t="s">
        <v>2067</v>
      </c>
      <c r="AE439" s="111" t="s">
        <v>1897</v>
      </c>
      <c r="AF439" s="44">
        <v>40</v>
      </c>
      <c r="AG439" s="113"/>
      <c r="AH439" s="37">
        <f t="shared" si="38"/>
        <v>60</v>
      </c>
      <c r="AI439" s="187">
        <v>60</v>
      </c>
      <c r="AJ439" s="102"/>
      <c r="AK439" s="37"/>
      <c r="AL439" s="11"/>
      <c r="AM439" s="113">
        <f t="shared" si="36"/>
        <v>40</v>
      </c>
      <c r="AN439" s="37">
        <v>40</v>
      </c>
      <c r="AO439" s="113"/>
      <c r="AP439" s="136"/>
      <c r="AQ439" s="134">
        <f t="shared" si="34"/>
        <v>-20</v>
      </c>
    </row>
    <row r="440" s="3" customFormat="1" ht="101" hidden="1" customHeight="1" spans="1:43">
      <c r="A440" s="37">
        <v>61</v>
      </c>
      <c r="B440" s="37" t="s">
        <v>1897</v>
      </c>
      <c r="C440" s="187" t="s">
        <v>1898</v>
      </c>
      <c r="D440" s="187" t="s">
        <v>1905</v>
      </c>
      <c r="E440" s="113" t="s">
        <v>2154</v>
      </c>
      <c r="F440" s="187" t="s">
        <v>223</v>
      </c>
      <c r="G440" s="102" t="s">
        <v>2155</v>
      </c>
      <c r="H440" s="187" t="s">
        <v>48</v>
      </c>
      <c r="I440" s="190" t="s">
        <v>2156</v>
      </c>
      <c r="J440" s="113">
        <v>45</v>
      </c>
      <c r="K440" s="187">
        <v>45</v>
      </c>
      <c r="L440" s="102"/>
      <c r="M440" s="37"/>
      <c r="N440" s="190" t="s">
        <v>2157</v>
      </c>
      <c r="O440" s="187"/>
      <c r="P440" s="187">
        <v>1846</v>
      </c>
      <c r="Q440" s="187" t="s">
        <v>53</v>
      </c>
      <c r="R440" s="187" t="s">
        <v>53</v>
      </c>
      <c r="S440" s="187" t="s">
        <v>53</v>
      </c>
      <c r="T440" s="37" t="s">
        <v>2067</v>
      </c>
      <c r="U440" s="187" t="s">
        <v>227</v>
      </c>
      <c r="V440" s="187" t="s">
        <v>2153</v>
      </c>
      <c r="W440" s="81">
        <v>13988995182</v>
      </c>
      <c r="X440" s="187" t="s">
        <v>52</v>
      </c>
      <c r="Y440" s="194">
        <v>45658</v>
      </c>
      <c r="Z440" s="109">
        <v>45992</v>
      </c>
      <c r="AA440" s="37"/>
      <c r="AB440" s="102" t="s">
        <v>57</v>
      </c>
      <c r="AC440" s="43" t="s">
        <v>58</v>
      </c>
      <c r="AD440" s="110" t="s">
        <v>2067</v>
      </c>
      <c r="AE440" s="111" t="s">
        <v>1897</v>
      </c>
      <c r="AF440" s="44">
        <v>45</v>
      </c>
      <c r="AG440" s="113"/>
      <c r="AH440" s="37">
        <f t="shared" si="38"/>
        <v>60</v>
      </c>
      <c r="AI440" s="187">
        <v>60</v>
      </c>
      <c r="AJ440" s="102"/>
      <c r="AK440" s="37"/>
      <c r="AL440" s="11"/>
      <c r="AM440" s="113">
        <f t="shared" si="36"/>
        <v>45</v>
      </c>
      <c r="AN440" s="37">
        <v>45</v>
      </c>
      <c r="AO440" s="113"/>
      <c r="AP440" s="136"/>
      <c r="AQ440" s="134">
        <f t="shared" si="34"/>
        <v>-15</v>
      </c>
    </row>
    <row r="441" s="3" customFormat="1" ht="100" hidden="1" customHeight="1" spans="1:43">
      <c r="A441" s="37">
        <v>62</v>
      </c>
      <c r="B441" s="37" t="s">
        <v>1897</v>
      </c>
      <c r="C441" s="187" t="s">
        <v>1898</v>
      </c>
      <c r="D441" s="187" t="s">
        <v>1905</v>
      </c>
      <c r="E441" s="113" t="s">
        <v>2158</v>
      </c>
      <c r="F441" s="187" t="s">
        <v>223</v>
      </c>
      <c r="G441" s="102" t="s">
        <v>454</v>
      </c>
      <c r="H441" s="187" t="s">
        <v>48</v>
      </c>
      <c r="I441" s="190" t="s">
        <v>2159</v>
      </c>
      <c r="J441" s="113">
        <v>40</v>
      </c>
      <c r="K441" s="187">
        <v>40</v>
      </c>
      <c r="L441" s="102"/>
      <c r="M441" s="37"/>
      <c r="N441" s="190" t="s">
        <v>2160</v>
      </c>
      <c r="O441" s="187"/>
      <c r="P441" s="187">
        <v>1346</v>
      </c>
      <c r="Q441" s="187" t="s">
        <v>53</v>
      </c>
      <c r="R441" s="187" t="s">
        <v>53</v>
      </c>
      <c r="S441" s="187" t="s">
        <v>53</v>
      </c>
      <c r="T441" s="37" t="s">
        <v>2067</v>
      </c>
      <c r="U441" s="187" t="s">
        <v>227</v>
      </c>
      <c r="V441" s="187" t="s">
        <v>2153</v>
      </c>
      <c r="W441" s="81">
        <v>13988995182</v>
      </c>
      <c r="X441" s="187" t="s">
        <v>52</v>
      </c>
      <c r="Y441" s="194">
        <v>45658</v>
      </c>
      <c r="Z441" s="109">
        <v>45992</v>
      </c>
      <c r="AA441" s="37"/>
      <c r="AB441" s="102" t="s">
        <v>57</v>
      </c>
      <c r="AC441" s="43" t="s">
        <v>58</v>
      </c>
      <c r="AD441" s="110" t="s">
        <v>2067</v>
      </c>
      <c r="AE441" s="111" t="s">
        <v>1897</v>
      </c>
      <c r="AF441" s="44">
        <v>40</v>
      </c>
      <c r="AG441" s="113"/>
      <c r="AH441" s="37">
        <f t="shared" si="38"/>
        <v>60</v>
      </c>
      <c r="AI441" s="187">
        <v>60</v>
      </c>
      <c r="AJ441" s="102"/>
      <c r="AK441" s="37"/>
      <c r="AL441" s="11"/>
      <c r="AM441" s="113">
        <f t="shared" si="36"/>
        <v>40</v>
      </c>
      <c r="AN441" s="37">
        <v>40</v>
      </c>
      <c r="AO441" s="113"/>
      <c r="AP441" s="136"/>
      <c r="AQ441" s="134">
        <f t="shared" si="34"/>
        <v>-20</v>
      </c>
    </row>
    <row r="442" s="3" customFormat="1" ht="100" hidden="1" customHeight="1" spans="1:43">
      <c r="A442" s="37">
        <v>63</v>
      </c>
      <c r="B442" s="37" t="s">
        <v>1897</v>
      </c>
      <c r="C442" s="187" t="s">
        <v>1898</v>
      </c>
      <c r="D442" s="187" t="s">
        <v>1905</v>
      </c>
      <c r="E442" s="113" t="s">
        <v>2161</v>
      </c>
      <c r="F442" s="187" t="s">
        <v>223</v>
      </c>
      <c r="G442" s="102" t="s">
        <v>441</v>
      </c>
      <c r="H442" s="187" t="s">
        <v>48</v>
      </c>
      <c r="I442" s="190" t="s">
        <v>2162</v>
      </c>
      <c r="J442" s="113">
        <v>40</v>
      </c>
      <c r="K442" s="187">
        <v>40</v>
      </c>
      <c r="L442" s="102"/>
      <c r="M442" s="37"/>
      <c r="N442" s="190" t="s">
        <v>2163</v>
      </c>
      <c r="O442" s="187"/>
      <c r="P442" s="187">
        <v>1595</v>
      </c>
      <c r="Q442" s="187" t="s">
        <v>53</v>
      </c>
      <c r="R442" s="187" t="s">
        <v>53</v>
      </c>
      <c r="S442" s="187" t="s">
        <v>53</v>
      </c>
      <c r="T442" s="37" t="s">
        <v>2067</v>
      </c>
      <c r="U442" s="187" t="s">
        <v>227</v>
      </c>
      <c r="V442" s="187" t="s">
        <v>2153</v>
      </c>
      <c r="W442" s="81">
        <v>13988995182</v>
      </c>
      <c r="X442" s="187" t="s">
        <v>52</v>
      </c>
      <c r="Y442" s="194">
        <v>45658</v>
      </c>
      <c r="Z442" s="109">
        <v>45992</v>
      </c>
      <c r="AA442" s="37"/>
      <c r="AB442" s="102" t="s">
        <v>57</v>
      </c>
      <c r="AC442" s="43" t="s">
        <v>58</v>
      </c>
      <c r="AD442" s="110" t="s">
        <v>2067</v>
      </c>
      <c r="AE442" s="111" t="s">
        <v>1897</v>
      </c>
      <c r="AF442" s="44">
        <v>40</v>
      </c>
      <c r="AG442" s="113"/>
      <c r="AH442" s="37">
        <f t="shared" si="38"/>
        <v>60</v>
      </c>
      <c r="AI442" s="187">
        <v>60</v>
      </c>
      <c r="AJ442" s="102"/>
      <c r="AK442" s="37"/>
      <c r="AL442" s="11"/>
      <c r="AM442" s="113">
        <f t="shared" si="36"/>
        <v>40</v>
      </c>
      <c r="AN442" s="37">
        <v>40</v>
      </c>
      <c r="AO442" s="113"/>
      <c r="AP442" s="136"/>
      <c r="AQ442" s="134">
        <f t="shared" si="34"/>
        <v>-20</v>
      </c>
    </row>
    <row r="443" s="3" customFormat="1" ht="124" hidden="1" customHeight="1" spans="1:43">
      <c r="A443" s="37">
        <v>64</v>
      </c>
      <c r="B443" s="37" t="s">
        <v>1897</v>
      </c>
      <c r="C443" s="187" t="s">
        <v>1898</v>
      </c>
      <c r="D443" s="187" t="s">
        <v>1905</v>
      </c>
      <c r="E443" s="113" t="s">
        <v>2164</v>
      </c>
      <c r="F443" s="187" t="s">
        <v>264</v>
      </c>
      <c r="G443" s="102" t="s">
        <v>2165</v>
      </c>
      <c r="H443" s="187" t="s">
        <v>48</v>
      </c>
      <c r="I443" s="190" t="s">
        <v>2166</v>
      </c>
      <c r="J443" s="113">
        <v>40</v>
      </c>
      <c r="K443" s="187">
        <v>40</v>
      </c>
      <c r="L443" s="102"/>
      <c r="M443" s="37"/>
      <c r="N443" s="190" t="s">
        <v>2167</v>
      </c>
      <c r="O443" s="187"/>
      <c r="P443" s="187">
        <v>256</v>
      </c>
      <c r="Q443" s="187" t="s">
        <v>53</v>
      </c>
      <c r="R443" s="187" t="s">
        <v>53</v>
      </c>
      <c r="S443" s="187" t="s">
        <v>53</v>
      </c>
      <c r="T443" s="37" t="s">
        <v>2067</v>
      </c>
      <c r="U443" s="187" t="s">
        <v>268</v>
      </c>
      <c r="V443" s="187" t="s">
        <v>2168</v>
      </c>
      <c r="W443" s="81" t="s">
        <v>2169</v>
      </c>
      <c r="X443" s="187" t="s">
        <v>52</v>
      </c>
      <c r="Y443" s="194">
        <v>45658</v>
      </c>
      <c r="Z443" s="109">
        <v>45992</v>
      </c>
      <c r="AA443" s="37"/>
      <c r="AB443" s="102" t="s">
        <v>57</v>
      </c>
      <c r="AC443" s="43" t="s">
        <v>58</v>
      </c>
      <c r="AD443" s="110" t="s">
        <v>2067</v>
      </c>
      <c r="AE443" s="111" t="s">
        <v>1897</v>
      </c>
      <c r="AF443" s="44">
        <v>40</v>
      </c>
      <c r="AG443" s="113"/>
      <c r="AH443" s="37">
        <f t="shared" si="38"/>
        <v>60</v>
      </c>
      <c r="AI443" s="187">
        <v>60</v>
      </c>
      <c r="AJ443" s="102"/>
      <c r="AK443" s="37"/>
      <c r="AL443" s="11"/>
      <c r="AM443" s="113">
        <f t="shared" si="36"/>
        <v>40</v>
      </c>
      <c r="AN443" s="37">
        <v>40</v>
      </c>
      <c r="AO443" s="113"/>
      <c r="AP443" s="136"/>
      <c r="AQ443" s="134">
        <f t="shared" si="34"/>
        <v>-20</v>
      </c>
    </row>
    <row r="444" s="3" customFormat="1" ht="129" hidden="1" customHeight="1" spans="1:43">
      <c r="A444" s="37">
        <v>65</v>
      </c>
      <c r="B444" s="37" t="s">
        <v>1897</v>
      </c>
      <c r="C444" s="187" t="s">
        <v>1898</v>
      </c>
      <c r="D444" s="187" t="s">
        <v>1905</v>
      </c>
      <c r="E444" s="113" t="s">
        <v>2170</v>
      </c>
      <c r="F444" s="187" t="s">
        <v>264</v>
      </c>
      <c r="G444" s="102" t="s">
        <v>2171</v>
      </c>
      <c r="H444" s="187" t="s">
        <v>48</v>
      </c>
      <c r="I444" s="188" t="s">
        <v>2172</v>
      </c>
      <c r="J444" s="113">
        <v>45</v>
      </c>
      <c r="K444" s="187">
        <v>45</v>
      </c>
      <c r="L444" s="102"/>
      <c r="M444" s="37"/>
      <c r="N444" s="190" t="s">
        <v>2173</v>
      </c>
      <c r="O444" s="187"/>
      <c r="P444" s="187">
        <v>425</v>
      </c>
      <c r="Q444" s="187" t="s">
        <v>53</v>
      </c>
      <c r="R444" s="187" t="s">
        <v>53</v>
      </c>
      <c r="S444" s="187" t="s">
        <v>53</v>
      </c>
      <c r="T444" s="37" t="s">
        <v>2067</v>
      </c>
      <c r="U444" s="187" t="s">
        <v>268</v>
      </c>
      <c r="V444" s="187" t="s">
        <v>2168</v>
      </c>
      <c r="W444" s="81" t="s">
        <v>2169</v>
      </c>
      <c r="X444" s="187" t="s">
        <v>52</v>
      </c>
      <c r="Y444" s="194">
        <v>45658</v>
      </c>
      <c r="Z444" s="109">
        <v>45992</v>
      </c>
      <c r="AA444" s="37"/>
      <c r="AB444" s="102" t="s">
        <v>57</v>
      </c>
      <c r="AC444" s="43" t="s">
        <v>58</v>
      </c>
      <c r="AD444" s="110" t="s">
        <v>2067</v>
      </c>
      <c r="AE444" s="111" t="s">
        <v>1897</v>
      </c>
      <c r="AF444" s="44">
        <v>45</v>
      </c>
      <c r="AG444" s="113"/>
      <c r="AH444" s="37">
        <f t="shared" si="38"/>
        <v>60</v>
      </c>
      <c r="AI444" s="187">
        <v>60</v>
      </c>
      <c r="AJ444" s="102"/>
      <c r="AK444" s="37"/>
      <c r="AL444" s="11"/>
      <c r="AM444" s="113">
        <f t="shared" si="36"/>
        <v>45</v>
      </c>
      <c r="AN444" s="37">
        <v>45</v>
      </c>
      <c r="AO444" s="113"/>
      <c r="AP444" s="136"/>
      <c r="AQ444" s="134">
        <f t="shared" si="34"/>
        <v>-15</v>
      </c>
    </row>
    <row r="445" s="3" customFormat="1" ht="94" hidden="1" customHeight="1" spans="1:43">
      <c r="A445" s="37">
        <v>66</v>
      </c>
      <c r="B445" s="37" t="s">
        <v>1897</v>
      </c>
      <c r="C445" s="187" t="s">
        <v>1898</v>
      </c>
      <c r="D445" s="187" t="s">
        <v>1905</v>
      </c>
      <c r="E445" s="113" t="s">
        <v>2174</v>
      </c>
      <c r="F445" s="187" t="s">
        <v>264</v>
      </c>
      <c r="G445" s="102" t="s">
        <v>2175</v>
      </c>
      <c r="H445" s="187" t="s">
        <v>48</v>
      </c>
      <c r="I445" s="190" t="s">
        <v>2176</v>
      </c>
      <c r="J445" s="113">
        <v>45</v>
      </c>
      <c r="K445" s="187">
        <v>45</v>
      </c>
      <c r="L445" s="102"/>
      <c r="M445" s="37"/>
      <c r="N445" s="190" t="s">
        <v>2177</v>
      </c>
      <c r="O445" s="187"/>
      <c r="P445" s="187">
        <v>789</v>
      </c>
      <c r="Q445" s="187" t="s">
        <v>53</v>
      </c>
      <c r="R445" s="187" t="s">
        <v>53</v>
      </c>
      <c r="S445" s="187" t="s">
        <v>53</v>
      </c>
      <c r="T445" s="37" t="s">
        <v>2067</v>
      </c>
      <c r="U445" s="187" t="s">
        <v>268</v>
      </c>
      <c r="V445" s="187" t="s">
        <v>2168</v>
      </c>
      <c r="W445" s="81" t="s">
        <v>2169</v>
      </c>
      <c r="X445" s="187" t="s">
        <v>52</v>
      </c>
      <c r="Y445" s="194">
        <v>45658</v>
      </c>
      <c r="Z445" s="109">
        <v>45992</v>
      </c>
      <c r="AA445" s="37"/>
      <c r="AB445" s="102" t="s">
        <v>57</v>
      </c>
      <c r="AC445" s="43" t="s">
        <v>58</v>
      </c>
      <c r="AD445" s="110" t="s">
        <v>2067</v>
      </c>
      <c r="AE445" s="111" t="s">
        <v>1897</v>
      </c>
      <c r="AF445" s="44">
        <v>45</v>
      </c>
      <c r="AG445" s="113"/>
      <c r="AH445" s="37">
        <f t="shared" si="38"/>
        <v>60</v>
      </c>
      <c r="AI445" s="187">
        <v>60</v>
      </c>
      <c r="AJ445" s="102"/>
      <c r="AK445" s="37"/>
      <c r="AL445" s="11"/>
      <c r="AM445" s="113">
        <f t="shared" si="36"/>
        <v>45</v>
      </c>
      <c r="AN445" s="37">
        <v>45</v>
      </c>
      <c r="AO445" s="113"/>
      <c r="AP445" s="136"/>
      <c r="AQ445" s="134">
        <f t="shared" si="34"/>
        <v>-15</v>
      </c>
    </row>
    <row r="446" s="3" customFormat="1" ht="102" hidden="1" customHeight="1" spans="1:43">
      <c r="A446" s="37">
        <v>67</v>
      </c>
      <c r="B446" s="37" t="s">
        <v>1897</v>
      </c>
      <c r="C446" s="187" t="s">
        <v>1898</v>
      </c>
      <c r="D446" s="187" t="s">
        <v>1905</v>
      </c>
      <c r="E446" s="113" t="s">
        <v>2178</v>
      </c>
      <c r="F446" s="187" t="s">
        <v>693</v>
      </c>
      <c r="G446" s="102" t="s">
        <v>2179</v>
      </c>
      <c r="H446" s="187" t="s">
        <v>48</v>
      </c>
      <c r="I446" s="190" t="s">
        <v>2180</v>
      </c>
      <c r="J446" s="113">
        <v>40</v>
      </c>
      <c r="K446" s="187">
        <v>40</v>
      </c>
      <c r="L446" s="102"/>
      <c r="M446" s="37"/>
      <c r="N446" s="190" t="s">
        <v>2181</v>
      </c>
      <c r="O446" s="187"/>
      <c r="P446" s="187">
        <v>856</v>
      </c>
      <c r="Q446" s="187" t="s">
        <v>53</v>
      </c>
      <c r="R446" s="187" t="s">
        <v>53</v>
      </c>
      <c r="S446" s="187" t="s">
        <v>53</v>
      </c>
      <c r="T446" s="37" t="s">
        <v>2067</v>
      </c>
      <c r="U446" s="37" t="s">
        <v>698</v>
      </c>
      <c r="V446" s="187" t="s">
        <v>783</v>
      </c>
      <c r="W446" s="81" t="s">
        <v>784</v>
      </c>
      <c r="X446" s="187" t="s">
        <v>52</v>
      </c>
      <c r="Y446" s="194">
        <v>45658</v>
      </c>
      <c r="Z446" s="109">
        <v>45992</v>
      </c>
      <c r="AA446" s="37"/>
      <c r="AB446" s="102" t="s">
        <v>57</v>
      </c>
      <c r="AC446" s="43" t="s">
        <v>58</v>
      </c>
      <c r="AD446" s="110" t="s">
        <v>2067</v>
      </c>
      <c r="AE446" s="111" t="s">
        <v>1897</v>
      </c>
      <c r="AF446" s="44">
        <v>40</v>
      </c>
      <c r="AG446" s="113"/>
      <c r="AH446" s="37">
        <f t="shared" si="38"/>
        <v>60</v>
      </c>
      <c r="AI446" s="187">
        <v>60</v>
      </c>
      <c r="AJ446" s="102"/>
      <c r="AK446" s="37"/>
      <c r="AL446" s="11"/>
      <c r="AM446" s="113">
        <f t="shared" si="36"/>
        <v>40</v>
      </c>
      <c r="AN446" s="37">
        <v>40</v>
      </c>
      <c r="AO446" s="113"/>
      <c r="AP446" s="136"/>
      <c r="AQ446" s="134">
        <f t="shared" si="34"/>
        <v>-20</v>
      </c>
    </row>
    <row r="447" s="3" customFormat="1" ht="142" hidden="1" customHeight="1" spans="1:43">
      <c r="A447" s="37">
        <v>68</v>
      </c>
      <c r="B447" s="37" t="s">
        <v>1897</v>
      </c>
      <c r="C447" s="187" t="s">
        <v>1898</v>
      </c>
      <c r="D447" s="187" t="s">
        <v>1905</v>
      </c>
      <c r="E447" s="113" t="s">
        <v>2182</v>
      </c>
      <c r="F447" s="187" t="s">
        <v>214</v>
      </c>
      <c r="G447" s="102" t="s">
        <v>2183</v>
      </c>
      <c r="H447" s="187" t="s">
        <v>48</v>
      </c>
      <c r="I447" s="188" t="s">
        <v>2184</v>
      </c>
      <c r="J447" s="113">
        <v>50</v>
      </c>
      <c r="K447" s="187">
        <v>50</v>
      </c>
      <c r="L447" s="102"/>
      <c r="M447" s="37"/>
      <c r="N447" s="190" t="s">
        <v>2185</v>
      </c>
      <c r="O447" s="187"/>
      <c r="P447" s="187">
        <v>1167</v>
      </c>
      <c r="Q447" s="187" t="s">
        <v>53</v>
      </c>
      <c r="R447" s="187" t="s">
        <v>53</v>
      </c>
      <c r="S447" s="187" t="s">
        <v>53</v>
      </c>
      <c r="T447" s="37" t="s">
        <v>2067</v>
      </c>
      <c r="U447" s="37" t="s">
        <v>219</v>
      </c>
      <c r="V447" s="187" t="s">
        <v>220</v>
      </c>
      <c r="W447" s="81">
        <v>13988998197</v>
      </c>
      <c r="X447" s="187" t="s">
        <v>52</v>
      </c>
      <c r="Y447" s="194">
        <v>45658</v>
      </c>
      <c r="Z447" s="109">
        <v>45992</v>
      </c>
      <c r="AA447" s="37"/>
      <c r="AB447" s="102" t="s">
        <v>57</v>
      </c>
      <c r="AC447" s="43" t="s">
        <v>58</v>
      </c>
      <c r="AD447" s="110" t="s">
        <v>2067</v>
      </c>
      <c r="AE447" s="111" t="s">
        <v>1897</v>
      </c>
      <c r="AF447" s="44">
        <v>50</v>
      </c>
      <c r="AG447" s="113"/>
      <c r="AH447" s="37">
        <f t="shared" si="38"/>
        <v>60</v>
      </c>
      <c r="AI447" s="187">
        <v>60</v>
      </c>
      <c r="AJ447" s="102"/>
      <c r="AK447" s="37"/>
      <c r="AL447" s="11"/>
      <c r="AM447" s="113">
        <f t="shared" si="36"/>
        <v>50</v>
      </c>
      <c r="AN447" s="37">
        <v>50</v>
      </c>
      <c r="AO447" s="113"/>
      <c r="AP447" s="136"/>
      <c r="AQ447" s="134">
        <f t="shared" si="34"/>
        <v>-10</v>
      </c>
    </row>
    <row r="448" s="3" customFormat="1" ht="138" hidden="1" customHeight="1" spans="1:43">
      <c r="A448" s="37">
        <v>69</v>
      </c>
      <c r="B448" s="37" t="s">
        <v>1897</v>
      </c>
      <c r="C448" s="187" t="s">
        <v>1898</v>
      </c>
      <c r="D448" s="187" t="s">
        <v>1905</v>
      </c>
      <c r="E448" s="113" t="s">
        <v>2186</v>
      </c>
      <c r="F448" s="187" t="s">
        <v>214</v>
      </c>
      <c r="G448" s="102" t="s">
        <v>1621</v>
      </c>
      <c r="H448" s="187" t="s">
        <v>48</v>
      </c>
      <c r="I448" s="188" t="s">
        <v>2187</v>
      </c>
      <c r="J448" s="113">
        <v>50</v>
      </c>
      <c r="K448" s="187">
        <v>50</v>
      </c>
      <c r="L448" s="102"/>
      <c r="M448" s="37"/>
      <c r="N448" s="190" t="s">
        <v>2188</v>
      </c>
      <c r="O448" s="187"/>
      <c r="P448" s="187">
        <v>1602</v>
      </c>
      <c r="Q448" s="187" t="s">
        <v>53</v>
      </c>
      <c r="R448" s="187" t="s">
        <v>53</v>
      </c>
      <c r="S448" s="187" t="s">
        <v>53</v>
      </c>
      <c r="T448" s="37" t="s">
        <v>2067</v>
      </c>
      <c r="U448" s="37" t="s">
        <v>219</v>
      </c>
      <c r="V448" s="187" t="s">
        <v>220</v>
      </c>
      <c r="W448" s="81">
        <v>13988998197</v>
      </c>
      <c r="X448" s="187" t="s">
        <v>52</v>
      </c>
      <c r="Y448" s="194">
        <v>45658</v>
      </c>
      <c r="Z448" s="109">
        <v>45992</v>
      </c>
      <c r="AA448" s="37"/>
      <c r="AB448" s="102" t="s">
        <v>57</v>
      </c>
      <c r="AC448" s="43" t="s">
        <v>58</v>
      </c>
      <c r="AD448" s="110" t="s">
        <v>2067</v>
      </c>
      <c r="AE448" s="111" t="s">
        <v>1897</v>
      </c>
      <c r="AF448" s="44">
        <v>50</v>
      </c>
      <c r="AG448" s="113"/>
      <c r="AH448" s="37">
        <f t="shared" si="38"/>
        <v>60</v>
      </c>
      <c r="AI448" s="187">
        <v>60</v>
      </c>
      <c r="AJ448" s="102"/>
      <c r="AK448" s="37"/>
      <c r="AL448" s="11"/>
      <c r="AM448" s="113">
        <f t="shared" si="36"/>
        <v>50</v>
      </c>
      <c r="AN448" s="37">
        <v>50</v>
      </c>
      <c r="AO448" s="113"/>
      <c r="AP448" s="136"/>
      <c r="AQ448" s="134">
        <f t="shared" si="34"/>
        <v>-10</v>
      </c>
    </row>
    <row r="449" s="3" customFormat="1" ht="134" hidden="1" customHeight="1" spans="1:43">
      <c r="A449" s="37">
        <v>70</v>
      </c>
      <c r="B449" s="37" t="s">
        <v>1897</v>
      </c>
      <c r="C449" s="187" t="s">
        <v>1898</v>
      </c>
      <c r="D449" s="187" t="s">
        <v>1905</v>
      </c>
      <c r="E449" s="113" t="s">
        <v>2189</v>
      </c>
      <c r="F449" s="187" t="s">
        <v>276</v>
      </c>
      <c r="G449" s="102" t="s">
        <v>2190</v>
      </c>
      <c r="H449" s="187" t="s">
        <v>48</v>
      </c>
      <c r="I449" s="190" t="s">
        <v>2191</v>
      </c>
      <c r="J449" s="113">
        <v>45</v>
      </c>
      <c r="K449" s="187">
        <v>45</v>
      </c>
      <c r="L449" s="102"/>
      <c r="M449" s="37">
        <v>0</v>
      </c>
      <c r="N449" s="190" t="s">
        <v>2192</v>
      </c>
      <c r="O449" s="187"/>
      <c r="P449" s="187">
        <v>2620</v>
      </c>
      <c r="Q449" s="187" t="s">
        <v>53</v>
      </c>
      <c r="R449" s="187" t="s">
        <v>53</v>
      </c>
      <c r="S449" s="187" t="s">
        <v>53</v>
      </c>
      <c r="T449" s="37" t="s">
        <v>2067</v>
      </c>
      <c r="U449" s="187" t="s">
        <v>281</v>
      </c>
      <c r="V449" s="187" t="s">
        <v>282</v>
      </c>
      <c r="W449" s="81">
        <v>13769765966</v>
      </c>
      <c r="X449" s="187" t="s">
        <v>52</v>
      </c>
      <c r="Y449" s="194">
        <v>45658</v>
      </c>
      <c r="Z449" s="109">
        <v>45992</v>
      </c>
      <c r="AA449" s="37"/>
      <c r="AB449" s="102" t="s">
        <v>57</v>
      </c>
      <c r="AC449" s="43" t="s">
        <v>58</v>
      </c>
      <c r="AD449" s="110" t="s">
        <v>2067</v>
      </c>
      <c r="AE449" s="111" t="s">
        <v>1897</v>
      </c>
      <c r="AF449" s="44">
        <v>45</v>
      </c>
      <c r="AG449" s="113"/>
      <c r="AH449" s="37">
        <f t="shared" si="38"/>
        <v>60</v>
      </c>
      <c r="AI449" s="187">
        <v>60</v>
      </c>
      <c r="AJ449" s="102"/>
      <c r="AK449" s="37"/>
      <c r="AL449" s="11"/>
      <c r="AM449" s="113">
        <f t="shared" si="36"/>
        <v>45</v>
      </c>
      <c r="AN449" s="37">
        <v>45</v>
      </c>
      <c r="AO449" s="113"/>
      <c r="AP449" s="136"/>
      <c r="AQ449" s="134">
        <f t="shared" si="34"/>
        <v>-15</v>
      </c>
    </row>
    <row r="450" s="3" customFormat="1" ht="95" hidden="1" customHeight="1" spans="1:43">
      <c r="A450" s="37">
        <v>71</v>
      </c>
      <c r="B450" s="37" t="s">
        <v>1897</v>
      </c>
      <c r="C450" s="187" t="s">
        <v>1898</v>
      </c>
      <c r="D450" s="187" t="s">
        <v>1905</v>
      </c>
      <c r="E450" s="113" t="s">
        <v>2193</v>
      </c>
      <c r="F450" s="187" t="s">
        <v>294</v>
      </c>
      <c r="G450" s="102" t="s">
        <v>2194</v>
      </c>
      <c r="H450" s="187" t="s">
        <v>48</v>
      </c>
      <c r="I450" s="190" t="s">
        <v>2195</v>
      </c>
      <c r="J450" s="113">
        <v>50</v>
      </c>
      <c r="K450" s="187">
        <v>50</v>
      </c>
      <c r="L450" s="102"/>
      <c r="M450" s="37"/>
      <c r="N450" s="190" t="s">
        <v>2196</v>
      </c>
      <c r="O450" s="187"/>
      <c r="P450" s="187">
        <v>992</v>
      </c>
      <c r="Q450" s="187" t="s">
        <v>53</v>
      </c>
      <c r="R450" s="187" t="s">
        <v>53</v>
      </c>
      <c r="S450" s="187" t="s">
        <v>53</v>
      </c>
      <c r="T450" s="37" t="s">
        <v>2067</v>
      </c>
      <c r="U450" s="187" t="s">
        <v>299</v>
      </c>
      <c r="V450" s="187" t="s">
        <v>1100</v>
      </c>
      <c r="W450" s="81" t="s">
        <v>2197</v>
      </c>
      <c r="X450" s="187" t="s">
        <v>52</v>
      </c>
      <c r="Y450" s="194">
        <v>45658</v>
      </c>
      <c r="Z450" s="109">
        <v>45992</v>
      </c>
      <c r="AA450" s="37"/>
      <c r="AB450" s="102" t="s">
        <v>57</v>
      </c>
      <c r="AC450" s="43" t="s">
        <v>58</v>
      </c>
      <c r="AD450" s="110" t="s">
        <v>2067</v>
      </c>
      <c r="AE450" s="111" t="s">
        <v>1897</v>
      </c>
      <c r="AF450" s="44">
        <v>50</v>
      </c>
      <c r="AG450" s="113"/>
      <c r="AH450" s="37">
        <f t="shared" si="38"/>
        <v>60</v>
      </c>
      <c r="AI450" s="187">
        <v>60</v>
      </c>
      <c r="AJ450" s="102"/>
      <c r="AK450" s="37"/>
      <c r="AL450" s="11"/>
      <c r="AM450" s="113">
        <f t="shared" si="36"/>
        <v>50</v>
      </c>
      <c r="AN450" s="37">
        <v>50</v>
      </c>
      <c r="AO450" s="113"/>
      <c r="AP450" s="136"/>
      <c r="AQ450" s="134">
        <f t="shared" si="34"/>
        <v>-10</v>
      </c>
    </row>
    <row r="451" s="3" customFormat="1" ht="100" hidden="1" customHeight="1" spans="1:43">
      <c r="A451" s="37">
        <v>72</v>
      </c>
      <c r="B451" s="37" t="s">
        <v>1897</v>
      </c>
      <c r="C451" s="187" t="s">
        <v>1898</v>
      </c>
      <c r="D451" s="187" t="s">
        <v>1905</v>
      </c>
      <c r="E451" s="113" t="s">
        <v>2198</v>
      </c>
      <c r="F451" s="187" t="s">
        <v>167</v>
      </c>
      <c r="G451" s="102" t="s">
        <v>2199</v>
      </c>
      <c r="H451" s="187" t="s">
        <v>48</v>
      </c>
      <c r="I451" s="190" t="s">
        <v>2200</v>
      </c>
      <c r="J451" s="113">
        <v>40</v>
      </c>
      <c r="K451" s="187">
        <v>40</v>
      </c>
      <c r="L451" s="102"/>
      <c r="M451" s="37"/>
      <c r="N451" s="190" t="s">
        <v>2201</v>
      </c>
      <c r="O451" s="187"/>
      <c r="P451" s="187">
        <v>1569</v>
      </c>
      <c r="Q451" s="187" t="s">
        <v>53</v>
      </c>
      <c r="R451" s="187" t="s">
        <v>53</v>
      </c>
      <c r="S451" s="187" t="s">
        <v>53</v>
      </c>
      <c r="T451" s="37" t="s">
        <v>2067</v>
      </c>
      <c r="U451" s="187" t="s">
        <v>172</v>
      </c>
      <c r="V451" s="187" t="s">
        <v>1687</v>
      </c>
      <c r="W451" s="81">
        <v>13529597887</v>
      </c>
      <c r="X451" s="187" t="s">
        <v>52</v>
      </c>
      <c r="Y451" s="194">
        <v>45658</v>
      </c>
      <c r="Z451" s="109">
        <v>45992</v>
      </c>
      <c r="AA451" s="37"/>
      <c r="AB451" s="102" t="s">
        <v>57</v>
      </c>
      <c r="AC451" s="43" t="s">
        <v>58</v>
      </c>
      <c r="AD451" s="110" t="s">
        <v>2067</v>
      </c>
      <c r="AE451" s="111" t="s">
        <v>1897</v>
      </c>
      <c r="AF451" s="44">
        <v>40</v>
      </c>
      <c r="AG451" s="113"/>
      <c r="AH451" s="37">
        <f t="shared" si="38"/>
        <v>60</v>
      </c>
      <c r="AI451" s="187">
        <v>60</v>
      </c>
      <c r="AJ451" s="102"/>
      <c r="AK451" s="37"/>
      <c r="AL451" s="11"/>
      <c r="AM451" s="113">
        <f t="shared" si="36"/>
        <v>40</v>
      </c>
      <c r="AN451" s="37">
        <v>40</v>
      </c>
      <c r="AO451" s="113"/>
      <c r="AP451" s="136"/>
      <c r="AQ451" s="134">
        <f t="shared" si="34"/>
        <v>-20</v>
      </c>
    </row>
    <row r="452" s="3" customFormat="1" ht="126" hidden="1" customHeight="1" spans="1:43">
      <c r="A452" s="37">
        <v>73</v>
      </c>
      <c r="B452" s="37" t="s">
        <v>1897</v>
      </c>
      <c r="C452" s="187" t="s">
        <v>1898</v>
      </c>
      <c r="D452" s="187" t="s">
        <v>1905</v>
      </c>
      <c r="E452" s="102" t="s">
        <v>2202</v>
      </c>
      <c r="F452" s="187" t="s">
        <v>125</v>
      </c>
      <c r="G452" s="102" t="s">
        <v>2203</v>
      </c>
      <c r="H452" s="187" t="s">
        <v>48</v>
      </c>
      <c r="I452" s="193" t="s">
        <v>2204</v>
      </c>
      <c r="J452" s="113">
        <v>566.58</v>
      </c>
      <c r="K452" s="113">
        <v>566.58</v>
      </c>
      <c r="L452" s="113"/>
      <c r="M452" s="37"/>
      <c r="N452" s="190" t="s">
        <v>2205</v>
      </c>
      <c r="O452" s="187" t="s">
        <v>2206</v>
      </c>
      <c r="P452" s="187">
        <v>1996</v>
      </c>
      <c r="Q452" s="187" t="s">
        <v>53</v>
      </c>
      <c r="R452" s="187" t="s">
        <v>53</v>
      </c>
      <c r="S452" s="187" t="s">
        <v>53</v>
      </c>
      <c r="T452" s="37" t="s">
        <v>2067</v>
      </c>
      <c r="U452" s="187" t="s">
        <v>310</v>
      </c>
      <c r="V452" s="187" t="s">
        <v>1943</v>
      </c>
      <c r="W452" s="81" t="s">
        <v>2207</v>
      </c>
      <c r="X452" s="187" t="s">
        <v>52</v>
      </c>
      <c r="Y452" s="194">
        <v>45658</v>
      </c>
      <c r="Z452" s="109">
        <v>45992</v>
      </c>
      <c r="AA452" s="37"/>
      <c r="AB452" s="102"/>
      <c r="AC452" s="43" t="s">
        <v>58</v>
      </c>
      <c r="AD452" s="110" t="s">
        <v>2067</v>
      </c>
      <c r="AE452" s="111" t="s">
        <v>1897</v>
      </c>
      <c r="AF452" s="196"/>
      <c r="AG452" s="102"/>
      <c r="AH452" s="37">
        <f t="shared" si="38"/>
        <v>366.58</v>
      </c>
      <c r="AI452" s="37">
        <v>366.58</v>
      </c>
      <c r="AJ452" s="113"/>
      <c r="AK452" s="37"/>
      <c r="AL452" s="11"/>
      <c r="AM452" s="113">
        <f t="shared" si="36"/>
        <v>366.58</v>
      </c>
      <c r="AN452" s="113">
        <v>366.58</v>
      </c>
      <c r="AO452" s="102"/>
      <c r="AP452" s="136"/>
      <c r="AQ452" s="134">
        <f t="shared" si="34"/>
        <v>0</v>
      </c>
    </row>
    <row r="453" s="3" customFormat="1" ht="100" hidden="1" customHeight="1" spans="1:43">
      <c r="A453" s="37">
        <v>74</v>
      </c>
      <c r="B453" s="37" t="s">
        <v>1897</v>
      </c>
      <c r="C453" s="187" t="s">
        <v>1898</v>
      </c>
      <c r="D453" s="187" t="s">
        <v>1905</v>
      </c>
      <c r="E453" s="113" t="s">
        <v>2208</v>
      </c>
      <c r="F453" s="187" t="s">
        <v>214</v>
      </c>
      <c r="G453" s="102" t="s">
        <v>2209</v>
      </c>
      <c r="H453" s="187" t="s">
        <v>48</v>
      </c>
      <c r="I453" s="190" t="s">
        <v>2210</v>
      </c>
      <c r="J453" s="113">
        <v>30</v>
      </c>
      <c r="K453" s="187">
        <v>30</v>
      </c>
      <c r="L453" s="102"/>
      <c r="M453" s="37"/>
      <c r="N453" s="188" t="s">
        <v>2211</v>
      </c>
      <c r="O453" s="187"/>
      <c r="P453" s="187">
        <v>1850</v>
      </c>
      <c r="Q453" s="187" t="s">
        <v>53</v>
      </c>
      <c r="R453" s="187" t="s">
        <v>53</v>
      </c>
      <c r="S453" s="187" t="s">
        <v>53</v>
      </c>
      <c r="T453" s="37" t="s">
        <v>2067</v>
      </c>
      <c r="U453" s="37" t="s">
        <v>219</v>
      </c>
      <c r="V453" s="187" t="s">
        <v>220</v>
      </c>
      <c r="W453" s="81" t="s">
        <v>2212</v>
      </c>
      <c r="X453" s="187" t="s">
        <v>52</v>
      </c>
      <c r="Y453" s="194">
        <v>45658</v>
      </c>
      <c r="Z453" s="109">
        <v>45992</v>
      </c>
      <c r="AA453" s="37"/>
      <c r="AB453" s="102" t="s">
        <v>57</v>
      </c>
      <c r="AC453" s="43" t="s">
        <v>58</v>
      </c>
      <c r="AD453" s="110" t="s">
        <v>2067</v>
      </c>
      <c r="AE453" s="111" t="s">
        <v>1897</v>
      </c>
      <c r="AF453" s="44">
        <v>30</v>
      </c>
      <c r="AG453" s="113"/>
      <c r="AH453" s="37">
        <f t="shared" si="38"/>
        <v>30</v>
      </c>
      <c r="AI453" s="187">
        <v>30</v>
      </c>
      <c r="AJ453" s="102"/>
      <c r="AK453" s="37"/>
      <c r="AL453" s="11"/>
      <c r="AM453" s="113">
        <f t="shared" si="36"/>
        <v>30</v>
      </c>
      <c r="AN453" s="37">
        <v>30</v>
      </c>
      <c r="AO453" s="113"/>
      <c r="AP453" s="136"/>
      <c r="AQ453" s="134">
        <f t="shared" si="34"/>
        <v>0</v>
      </c>
    </row>
    <row r="454" s="3" customFormat="1" ht="127" hidden="1" customHeight="1" spans="1:43">
      <c r="A454" s="37">
        <v>75</v>
      </c>
      <c r="B454" s="37" t="s">
        <v>1897</v>
      </c>
      <c r="C454" s="187" t="s">
        <v>1898</v>
      </c>
      <c r="D454" s="187" t="s">
        <v>1905</v>
      </c>
      <c r="E454" s="113" t="s">
        <v>2213</v>
      </c>
      <c r="F454" s="187" t="s">
        <v>214</v>
      </c>
      <c r="G454" s="102" t="s">
        <v>2214</v>
      </c>
      <c r="H454" s="187" t="s">
        <v>48</v>
      </c>
      <c r="I454" s="190" t="s">
        <v>2215</v>
      </c>
      <c r="J454" s="113">
        <v>30</v>
      </c>
      <c r="K454" s="187">
        <v>30</v>
      </c>
      <c r="L454" s="102"/>
      <c r="M454" s="37"/>
      <c r="N454" s="190" t="s">
        <v>2196</v>
      </c>
      <c r="O454" s="187"/>
      <c r="P454" s="187">
        <v>1514</v>
      </c>
      <c r="Q454" s="187" t="s">
        <v>53</v>
      </c>
      <c r="R454" s="187" t="s">
        <v>53</v>
      </c>
      <c r="S454" s="187" t="s">
        <v>53</v>
      </c>
      <c r="T454" s="37" t="s">
        <v>2067</v>
      </c>
      <c r="U454" s="37" t="s">
        <v>219</v>
      </c>
      <c r="V454" s="187" t="s">
        <v>220</v>
      </c>
      <c r="W454" s="81" t="s">
        <v>2212</v>
      </c>
      <c r="X454" s="187" t="s">
        <v>52</v>
      </c>
      <c r="Y454" s="194">
        <v>45658</v>
      </c>
      <c r="Z454" s="109">
        <v>45992</v>
      </c>
      <c r="AA454" s="37"/>
      <c r="AB454" s="102" t="s">
        <v>57</v>
      </c>
      <c r="AC454" s="43" t="s">
        <v>58</v>
      </c>
      <c r="AD454" s="110" t="s">
        <v>2067</v>
      </c>
      <c r="AE454" s="111" t="s">
        <v>1897</v>
      </c>
      <c r="AF454" s="44">
        <v>30</v>
      </c>
      <c r="AG454" s="113"/>
      <c r="AH454" s="37">
        <f t="shared" si="38"/>
        <v>30</v>
      </c>
      <c r="AI454" s="187">
        <v>30</v>
      </c>
      <c r="AJ454" s="102"/>
      <c r="AK454" s="37"/>
      <c r="AL454" s="11"/>
      <c r="AM454" s="113">
        <f t="shared" si="36"/>
        <v>30</v>
      </c>
      <c r="AN454" s="37">
        <v>30</v>
      </c>
      <c r="AO454" s="113"/>
      <c r="AP454" s="136"/>
      <c r="AQ454" s="134">
        <f t="shared" si="34"/>
        <v>0</v>
      </c>
    </row>
    <row r="455" s="3" customFormat="1" ht="100" hidden="1" customHeight="1" spans="1:43">
      <c r="A455" s="37">
        <v>76</v>
      </c>
      <c r="B455" s="37" t="s">
        <v>1897</v>
      </c>
      <c r="C455" s="187" t="s">
        <v>1898</v>
      </c>
      <c r="D455" s="187" t="s">
        <v>1905</v>
      </c>
      <c r="E455" s="113" t="s">
        <v>2216</v>
      </c>
      <c r="F455" s="187" t="s">
        <v>214</v>
      </c>
      <c r="G455" s="102" t="s">
        <v>2217</v>
      </c>
      <c r="H455" s="187" t="s">
        <v>48</v>
      </c>
      <c r="I455" s="190" t="s">
        <v>2200</v>
      </c>
      <c r="J455" s="113">
        <v>30</v>
      </c>
      <c r="K455" s="187">
        <v>30</v>
      </c>
      <c r="L455" s="102"/>
      <c r="M455" s="37"/>
      <c r="N455" s="190" t="s">
        <v>2201</v>
      </c>
      <c r="O455" s="187"/>
      <c r="P455" s="187">
        <v>1814</v>
      </c>
      <c r="Q455" s="187" t="s">
        <v>53</v>
      </c>
      <c r="R455" s="187" t="s">
        <v>53</v>
      </c>
      <c r="S455" s="187" t="s">
        <v>53</v>
      </c>
      <c r="T455" s="37" t="s">
        <v>2067</v>
      </c>
      <c r="U455" s="37" t="s">
        <v>219</v>
      </c>
      <c r="V455" s="187" t="s">
        <v>220</v>
      </c>
      <c r="W455" s="81" t="s">
        <v>2212</v>
      </c>
      <c r="X455" s="187" t="s">
        <v>52</v>
      </c>
      <c r="Y455" s="194">
        <v>45658</v>
      </c>
      <c r="Z455" s="109">
        <v>45992</v>
      </c>
      <c r="AA455" s="37"/>
      <c r="AB455" s="102" t="s">
        <v>57</v>
      </c>
      <c r="AC455" s="43" t="s">
        <v>58</v>
      </c>
      <c r="AD455" s="110" t="s">
        <v>2067</v>
      </c>
      <c r="AE455" s="111" t="s">
        <v>1897</v>
      </c>
      <c r="AF455" s="44">
        <v>30</v>
      </c>
      <c r="AG455" s="113"/>
      <c r="AH455" s="37">
        <f t="shared" si="38"/>
        <v>30</v>
      </c>
      <c r="AI455" s="187">
        <v>30</v>
      </c>
      <c r="AJ455" s="102"/>
      <c r="AK455" s="37"/>
      <c r="AL455" s="11"/>
      <c r="AM455" s="113">
        <f t="shared" si="36"/>
        <v>30</v>
      </c>
      <c r="AN455" s="37">
        <v>30</v>
      </c>
      <c r="AO455" s="113"/>
      <c r="AP455" s="136"/>
      <c r="AQ455" s="134">
        <f t="shared" ref="AQ455:AQ518" si="39">AM455-AH455</f>
        <v>0</v>
      </c>
    </row>
    <row r="456" s="3" customFormat="1" ht="99" hidden="1" customHeight="1" spans="1:43">
      <c r="A456" s="37">
        <v>77</v>
      </c>
      <c r="B456" s="37" t="s">
        <v>1897</v>
      </c>
      <c r="C456" s="187" t="s">
        <v>1898</v>
      </c>
      <c r="D456" s="187" t="s">
        <v>1905</v>
      </c>
      <c r="E456" s="113" t="s">
        <v>2218</v>
      </c>
      <c r="F456" s="187" t="s">
        <v>214</v>
      </c>
      <c r="G456" s="102" t="s">
        <v>2219</v>
      </c>
      <c r="H456" s="187" t="s">
        <v>48</v>
      </c>
      <c r="I456" s="190" t="s">
        <v>2220</v>
      </c>
      <c r="J456" s="113">
        <v>30</v>
      </c>
      <c r="K456" s="187">
        <v>30</v>
      </c>
      <c r="L456" s="102"/>
      <c r="M456" s="37"/>
      <c r="N456" s="190" t="s">
        <v>2221</v>
      </c>
      <c r="O456" s="187"/>
      <c r="P456" s="187">
        <v>1620</v>
      </c>
      <c r="Q456" s="187" t="s">
        <v>52</v>
      </c>
      <c r="R456" s="187" t="s">
        <v>53</v>
      </c>
      <c r="S456" s="187" t="s">
        <v>53</v>
      </c>
      <c r="T456" s="37" t="s">
        <v>2067</v>
      </c>
      <c r="U456" s="37" t="s">
        <v>219</v>
      </c>
      <c r="V456" s="187" t="s">
        <v>220</v>
      </c>
      <c r="W456" s="81" t="s">
        <v>2212</v>
      </c>
      <c r="X456" s="187" t="s">
        <v>52</v>
      </c>
      <c r="Y456" s="194">
        <v>45658</v>
      </c>
      <c r="Z456" s="109">
        <v>45992</v>
      </c>
      <c r="AA456" s="37"/>
      <c r="AB456" s="102" t="s">
        <v>57</v>
      </c>
      <c r="AC456" s="43" t="s">
        <v>58</v>
      </c>
      <c r="AD456" s="110" t="s">
        <v>2067</v>
      </c>
      <c r="AE456" s="111" t="s">
        <v>1897</v>
      </c>
      <c r="AF456" s="44">
        <v>30</v>
      </c>
      <c r="AG456" s="113"/>
      <c r="AH456" s="37">
        <f t="shared" si="38"/>
        <v>30</v>
      </c>
      <c r="AI456" s="187">
        <v>30</v>
      </c>
      <c r="AJ456" s="102"/>
      <c r="AK456" s="37"/>
      <c r="AL456" s="11"/>
      <c r="AM456" s="113">
        <f t="shared" si="36"/>
        <v>30</v>
      </c>
      <c r="AN456" s="37">
        <v>30</v>
      </c>
      <c r="AO456" s="113"/>
      <c r="AP456" s="136"/>
      <c r="AQ456" s="134">
        <f t="shared" si="39"/>
        <v>0</v>
      </c>
    </row>
    <row r="457" s="3" customFormat="1" ht="88" hidden="1" customHeight="1" spans="1:43">
      <c r="A457" s="37">
        <v>78</v>
      </c>
      <c r="B457" s="37" t="s">
        <v>1897</v>
      </c>
      <c r="C457" s="187" t="s">
        <v>1898</v>
      </c>
      <c r="D457" s="187" t="s">
        <v>1905</v>
      </c>
      <c r="E457" s="102" t="s">
        <v>2222</v>
      </c>
      <c r="F457" s="187" t="s">
        <v>595</v>
      </c>
      <c r="G457" s="102" t="s">
        <v>603</v>
      </c>
      <c r="H457" s="187" t="s">
        <v>48</v>
      </c>
      <c r="I457" s="190" t="s">
        <v>2223</v>
      </c>
      <c r="J457" s="113">
        <v>150</v>
      </c>
      <c r="K457" s="187">
        <v>150</v>
      </c>
      <c r="L457" s="102"/>
      <c r="M457" s="37"/>
      <c r="N457" s="190" t="s">
        <v>2224</v>
      </c>
      <c r="O457" s="187"/>
      <c r="P457" s="187">
        <v>58</v>
      </c>
      <c r="Q457" s="187" t="s">
        <v>53</v>
      </c>
      <c r="R457" s="187" t="s">
        <v>53</v>
      </c>
      <c r="S457" s="187" t="s">
        <v>53</v>
      </c>
      <c r="T457" s="37" t="s">
        <v>2067</v>
      </c>
      <c r="U457" s="37" t="s">
        <v>600</v>
      </c>
      <c r="V457" s="187" t="s">
        <v>601</v>
      </c>
      <c r="W457" s="81">
        <v>15887412941</v>
      </c>
      <c r="X457" s="187" t="s">
        <v>52</v>
      </c>
      <c r="Y457" s="194">
        <v>45658</v>
      </c>
      <c r="Z457" s="109">
        <v>45992</v>
      </c>
      <c r="AA457" s="37"/>
      <c r="AB457" s="102"/>
      <c r="AC457" s="43" t="s">
        <v>58</v>
      </c>
      <c r="AD457" s="110" t="s">
        <v>2067</v>
      </c>
      <c r="AE457" s="111" t="s">
        <v>1897</v>
      </c>
      <c r="AF457" s="195"/>
      <c r="AG457" s="102"/>
      <c r="AH457" s="37">
        <f t="shared" si="38"/>
        <v>150</v>
      </c>
      <c r="AI457" s="187">
        <v>150</v>
      </c>
      <c r="AJ457" s="102"/>
      <c r="AK457" s="37"/>
      <c r="AL457" s="11"/>
      <c r="AM457" s="113">
        <f t="shared" ref="AM457:AM520" si="40">SUM(AN457:AP457)</f>
        <v>150</v>
      </c>
      <c r="AN457" s="187">
        <v>150</v>
      </c>
      <c r="AO457" s="102"/>
      <c r="AP457" s="136"/>
      <c r="AQ457" s="134">
        <f t="shared" si="39"/>
        <v>0</v>
      </c>
    </row>
    <row r="458" s="3" customFormat="1" ht="101" hidden="1" customHeight="1" spans="1:43">
      <c r="A458" s="37">
        <v>79</v>
      </c>
      <c r="B458" s="37" t="s">
        <v>1897</v>
      </c>
      <c r="C458" s="187" t="s">
        <v>1898</v>
      </c>
      <c r="D458" s="187" t="s">
        <v>1905</v>
      </c>
      <c r="E458" s="102" t="s">
        <v>2225</v>
      </c>
      <c r="F458" s="187" t="s">
        <v>595</v>
      </c>
      <c r="G458" s="102" t="s">
        <v>2226</v>
      </c>
      <c r="H458" s="187" t="s">
        <v>48</v>
      </c>
      <c r="I458" s="190" t="s">
        <v>2227</v>
      </c>
      <c r="J458" s="113">
        <v>560</v>
      </c>
      <c r="K458" s="113">
        <v>560</v>
      </c>
      <c r="L458" s="113"/>
      <c r="M458" s="37"/>
      <c r="N458" s="190" t="s">
        <v>2228</v>
      </c>
      <c r="O458" s="187"/>
      <c r="P458" s="187">
        <v>1452</v>
      </c>
      <c r="Q458" s="187" t="s">
        <v>53</v>
      </c>
      <c r="R458" s="187" t="s">
        <v>53</v>
      </c>
      <c r="S458" s="187" t="s">
        <v>53</v>
      </c>
      <c r="T458" s="37" t="s">
        <v>2067</v>
      </c>
      <c r="U458" s="37" t="s">
        <v>600</v>
      </c>
      <c r="V458" s="187" t="s">
        <v>601</v>
      </c>
      <c r="W458" s="81">
        <v>15887412941</v>
      </c>
      <c r="X458" s="187" t="s">
        <v>52</v>
      </c>
      <c r="Y458" s="194">
        <v>45658</v>
      </c>
      <c r="Z458" s="109">
        <v>45992</v>
      </c>
      <c r="AA458" s="37"/>
      <c r="AB458" s="102"/>
      <c r="AC458" s="43" t="s">
        <v>58</v>
      </c>
      <c r="AD458" s="110" t="s">
        <v>2067</v>
      </c>
      <c r="AE458" s="111" t="s">
        <v>1897</v>
      </c>
      <c r="AF458" s="196"/>
      <c r="AG458" s="102"/>
      <c r="AH458" s="37">
        <f t="shared" si="38"/>
        <v>360</v>
      </c>
      <c r="AI458" s="37">
        <v>360</v>
      </c>
      <c r="AJ458" s="113"/>
      <c r="AK458" s="37"/>
      <c r="AL458" s="11"/>
      <c r="AM458" s="113">
        <f t="shared" si="40"/>
        <v>360</v>
      </c>
      <c r="AN458" s="113">
        <v>360</v>
      </c>
      <c r="AO458" s="102"/>
      <c r="AP458" s="136"/>
      <c r="AQ458" s="134">
        <f t="shared" si="39"/>
        <v>0</v>
      </c>
    </row>
    <row r="459" s="3" customFormat="1" ht="99" hidden="1" customHeight="1" spans="1:43">
      <c r="A459" s="37">
        <v>80</v>
      </c>
      <c r="B459" s="37" t="s">
        <v>1897</v>
      </c>
      <c r="C459" s="187" t="s">
        <v>1898</v>
      </c>
      <c r="D459" s="187" t="s">
        <v>1905</v>
      </c>
      <c r="E459" s="113" t="s">
        <v>2229</v>
      </c>
      <c r="F459" s="187" t="s">
        <v>672</v>
      </c>
      <c r="G459" s="102" t="s">
        <v>1290</v>
      </c>
      <c r="H459" s="187" t="s">
        <v>48</v>
      </c>
      <c r="I459" s="190" t="s">
        <v>2230</v>
      </c>
      <c r="J459" s="113">
        <v>30</v>
      </c>
      <c r="K459" s="187">
        <v>30</v>
      </c>
      <c r="L459" s="102"/>
      <c r="M459" s="37"/>
      <c r="N459" s="190" t="s">
        <v>2231</v>
      </c>
      <c r="O459" s="187"/>
      <c r="P459" s="187">
        <v>2135</v>
      </c>
      <c r="Q459" s="187" t="s">
        <v>53</v>
      </c>
      <c r="R459" s="187" t="s">
        <v>53</v>
      </c>
      <c r="S459" s="187" t="s">
        <v>53</v>
      </c>
      <c r="T459" s="37" t="s">
        <v>2067</v>
      </c>
      <c r="U459" s="187" t="s">
        <v>677</v>
      </c>
      <c r="V459" s="187" t="s">
        <v>1294</v>
      </c>
      <c r="W459" s="81">
        <v>18087487667</v>
      </c>
      <c r="X459" s="187" t="s">
        <v>52</v>
      </c>
      <c r="Y459" s="194">
        <v>45658</v>
      </c>
      <c r="Z459" s="109">
        <v>45992</v>
      </c>
      <c r="AA459" s="37"/>
      <c r="AB459" s="102" t="s">
        <v>57</v>
      </c>
      <c r="AC459" s="43" t="s">
        <v>58</v>
      </c>
      <c r="AD459" s="110" t="s">
        <v>2067</v>
      </c>
      <c r="AE459" s="111" t="s">
        <v>1897</v>
      </c>
      <c r="AF459" s="44">
        <v>30</v>
      </c>
      <c r="AG459" s="113"/>
      <c r="AH459" s="37">
        <f t="shared" si="38"/>
        <v>30</v>
      </c>
      <c r="AI459" s="187">
        <v>30</v>
      </c>
      <c r="AJ459" s="102"/>
      <c r="AK459" s="37"/>
      <c r="AL459" s="11"/>
      <c r="AM459" s="113">
        <f t="shared" si="40"/>
        <v>30</v>
      </c>
      <c r="AN459" s="37">
        <v>30</v>
      </c>
      <c r="AO459" s="113"/>
      <c r="AP459" s="136"/>
      <c r="AQ459" s="134">
        <f t="shared" si="39"/>
        <v>0</v>
      </c>
    </row>
    <row r="460" s="3" customFormat="1" ht="85" hidden="1" customHeight="1" spans="1:43">
      <c r="A460" s="37">
        <v>81</v>
      </c>
      <c r="B460" s="37" t="s">
        <v>1897</v>
      </c>
      <c r="C460" s="187" t="s">
        <v>1898</v>
      </c>
      <c r="D460" s="187" t="s">
        <v>1905</v>
      </c>
      <c r="E460" s="102" t="s">
        <v>2232</v>
      </c>
      <c r="F460" s="187" t="s">
        <v>264</v>
      </c>
      <c r="G460" s="102" t="s">
        <v>2233</v>
      </c>
      <c r="H460" s="187" t="s">
        <v>48</v>
      </c>
      <c r="I460" s="190" t="s">
        <v>2234</v>
      </c>
      <c r="J460" s="113">
        <v>420</v>
      </c>
      <c r="K460" s="113">
        <v>420</v>
      </c>
      <c r="L460" s="113"/>
      <c r="M460" s="37">
        <v>0</v>
      </c>
      <c r="N460" s="190" t="s">
        <v>2235</v>
      </c>
      <c r="O460" s="187"/>
      <c r="P460" s="187">
        <v>2987</v>
      </c>
      <c r="Q460" s="187" t="s">
        <v>53</v>
      </c>
      <c r="R460" s="187" t="s">
        <v>53</v>
      </c>
      <c r="S460" s="187" t="s">
        <v>53</v>
      </c>
      <c r="T460" s="37" t="s">
        <v>2067</v>
      </c>
      <c r="U460" s="37" t="s">
        <v>268</v>
      </c>
      <c r="V460" s="187" t="s">
        <v>892</v>
      </c>
      <c r="W460" s="81" t="s">
        <v>2236</v>
      </c>
      <c r="X460" s="187" t="s">
        <v>52</v>
      </c>
      <c r="Y460" s="194">
        <v>45658</v>
      </c>
      <c r="Z460" s="109">
        <v>45992</v>
      </c>
      <c r="AA460" s="37"/>
      <c r="AB460" s="102"/>
      <c r="AC460" s="43" t="s">
        <v>58</v>
      </c>
      <c r="AD460" s="110" t="s">
        <v>2067</v>
      </c>
      <c r="AE460" s="111" t="s">
        <v>1897</v>
      </c>
      <c r="AF460" s="196"/>
      <c r="AG460" s="102"/>
      <c r="AH460" s="37">
        <f t="shared" si="38"/>
        <v>270</v>
      </c>
      <c r="AI460" s="37">
        <v>270</v>
      </c>
      <c r="AJ460" s="113"/>
      <c r="AK460" s="37"/>
      <c r="AL460" s="11"/>
      <c r="AM460" s="113">
        <f t="shared" si="40"/>
        <v>270</v>
      </c>
      <c r="AN460" s="113">
        <v>270</v>
      </c>
      <c r="AO460" s="102"/>
      <c r="AP460" s="136"/>
      <c r="AQ460" s="134">
        <f t="shared" si="39"/>
        <v>0</v>
      </c>
    </row>
    <row r="461" s="3" customFormat="1" ht="88" hidden="1" customHeight="1" spans="1:43">
      <c r="A461" s="37">
        <v>82</v>
      </c>
      <c r="B461" s="37" t="s">
        <v>1897</v>
      </c>
      <c r="C461" s="187" t="s">
        <v>1898</v>
      </c>
      <c r="D461" s="187" t="s">
        <v>1905</v>
      </c>
      <c r="E461" s="113" t="s">
        <v>2237</v>
      </c>
      <c r="F461" s="187" t="s">
        <v>693</v>
      </c>
      <c r="G461" s="102" t="s">
        <v>2238</v>
      </c>
      <c r="H461" s="187" t="s">
        <v>48</v>
      </c>
      <c r="I461" s="190" t="s">
        <v>2239</v>
      </c>
      <c r="J461" s="113">
        <v>30</v>
      </c>
      <c r="K461" s="187">
        <v>30</v>
      </c>
      <c r="L461" s="102"/>
      <c r="M461" s="37"/>
      <c r="N461" s="190" t="s">
        <v>2240</v>
      </c>
      <c r="O461" s="187"/>
      <c r="P461" s="187">
        <v>1622</v>
      </c>
      <c r="Q461" s="187" t="s">
        <v>53</v>
      </c>
      <c r="R461" s="187" t="s">
        <v>53</v>
      </c>
      <c r="S461" s="187" t="s">
        <v>53</v>
      </c>
      <c r="T461" s="37" t="s">
        <v>2067</v>
      </c>
      <c r="U461" s="37" t="s">
        <v>698</v>
      </c>
      <c r="V461" s="187" t="s">
        <v>783</v>
      </c>
      <c r="W461" s="81" t="s">
        <v>784</v>
      </c>
      <c r="X461" s="187" t="s">
        <v>52</v>
      </c>
      <c r="Y461" s="194">
        <v>45658</v>
      </c>
      <c r="Z461" s="109">
        <v>45992</v>
      </c>
      <c r="AA461" s="37"/>
      <c r="AB461" s="102" t="s">
        <v>57</v>
      </c>
      <c r="AC461" s="43" t="s">
        <v>58</v>
      </c>
      <c r="AD461" s="110" t="s">
        <v>2067</v>
      </c>
      <c r="AE461" s="111" t="s">
        <v>1897</v>
      </c>
      <c r="AF461" s="44">
        <v>30</v>
      </c>
      <c r="AG461" s="113"/>
      <c r="AH461" s="37">
        <f t="shared" ref="AH461:AH466" si="41">AI461+AJ461+AK461</f>
        <v>30</v>
      </c>
      <c r="AI461" s="187">
        <v>30</v>
      </c>
      <c r="AJ461" s="102"/>
      <c r="AK461" s="37"/>
      <c r="AL461" s="11"/>
      <c r="AM461" s="113">
        <f t="shared" si="40"/>
        <v>30</v>
      </c>
      <c r="AN461" s="37">
        <v>30</v>
      </c>
      <c r="AO461" s="113"/>
      <c r="AP461" s="136"/>
      <c r="AQ461" s="134">
        <f t="shared" si="39"/>
        <v>0</v>
      </c>
    </row>
    <row r="462" s="3" customFormat="1" ht="89" hidden="1" customHeight="1" spans="1:43">
      <c r="A462" s="37">
        <v>83</v>
      </c>
      <c r="B462" s="37" t="s">
        <v>1897</v>
      </c>
      <c r="C462" s="187" t="s">
        <v>1898</v>
      </c>
      <c r="D462" s="187" t="s">
        <v>1905</v>
      </c>
      <c r="E462" s="113" t="s">
        <v>2241</v>
      </c>
      <c r="F462" s="187" t="s">
        <v>693</v>
      </c>
      <c r="G462" s="102" t="s">
        <v>2242</v>
      </c>
      <c r="H462" s="187" t="s">
        <v>48</v>
      </c>
      <c r="I462" s="190" t="s">
        <v>2243</v>
      </c>
      <c r="J462" s="113">
        <v>30</v>
      </c>
      <c r="K462" s="187">
        <v>30</v>
      </c>
      <c r="L462" s="102"/>
      <c r="M462" s="37"/>
      <c r="N462" s="190" t="s">
        <v>2244</v>
      </c>
      <c r="O462" s="187"/>
      <c r="P462" s="187">
        <v>1549</v>
      </c>
      <c r="Q462" s="187" t="s">
        <v>53</v>
      </c>
      <c r="R462" s="187" t="s">
        <v>53</v>
      </c>
      <c r="S462" s="187" t="s">
        <v>53</v>
      </c>
      <c r="T462" s="37" t="s">
        <v>2067</v>
      </c>
      <c r="U462" s="37" t="s">
        <v>698</v>
      </c>
      <c r="V462" s="187" t="s">
        <v>783</v>
      </c>
      <c r="W462" s="81" t="s">
        <v>784</v>
      </c>
      <c r="X462" s="187" t="s">
        <v>52</v>
      </c>
      <c r="Y462" s="194">
        <v>45658</v>
      </c>
      <c r="Z462" s="109">
        <v>45992</v>
      </c>
      <c r="AA462" s="37"/>
      <c r="AB462" s="102" t="s">
        <v>57</v>
      </c>
      <c r="AC462" s="43" t="s">
        <v>58</v>
      </c>
      <c r="AD462" s="110" t="s">
        <v>2067</v>
      </c>
      <c r="AE462" s="111" t="s">
        <v>1897</v>
      </c>
      <c r="AF462" s="44">
        <v>30</v>
      </c>
      <c r="AG462" s="113"/>
      <c r="AH462" s="37">
        <f t="shared" si="41"/>
        <v>30</v>
      </c>
      <c r="AI462" s="187">
        <v>30</v>
      </c>
      <c r="AJ462" s="102"/>
      <c r="AK462" s="37"/>
      <c r="AL462" s="11"/>
      <c r="AM462" s="113">
        <f t="shared" si="40"/>
        <v>30</v>
      </c>
      <c r="AN462" s="37">
        <v>30</v>
      </c>
      <c r="AO462" s="113"/>
      <c r="AP462" s="136"/>
      <c r="AQ462" s="134">
        <f t="shared" si="39"/>
        <v>0</v>
      </c>
    </row>
    <row r="463" s="3" customFormat="1" ht="88" hidden="1" customHeight="1" spans="1:43">
      <c r="A463" s="37">
        <v>84</v>
      </c>
      <c r="B463" s="37" t="s">
        <v>1897</v>
      </c>
      <c r="C463" s="187" t="s">
        <v>1898</v>
      </c>
      <c r="D463" s="187" t="s">
        <v>1905</v>
      </c>
      <c r="E463" s="113" t="s">
        <v>2245</v>
      </c>
      <c r="F463" s="187" t="s">
        <v>693</v>
      </c>
      <c r="G463" s="102" t="s">
        <v>701</v>
      </c>
      <c r="H463" s="187" t="s">
        <v>48</v>
      </c>
      <c r="I463" s="190" t="s">
        <v>2246</v>
      </c>
      <c r="J463" s="113">
        <v>30</v>
      </c>
      <c r="K463" s="187">
        <v>30</v>
      </c>
      <c r="L463" s="102"/>
      <c r="M463" s="37"/>
      <c r="N463" s="190" t="s">
        <v>2247</v>
      </c>
      <c r="O463" s="187"/>
      <c r="P463" s="187">
        <v>1651</v>
      </c>
      <c r="Q463" s="187" t="s">
        <v>53</v>
      </c>
      <c r="R463" s="187" t="s">
        <v>53</v>
      </c>
      <c r="S463" s="187" t="s">
        <v>53</v>
      </c>
      <c r="T463" s="37" t="s">
        <v>2067</v>
      </c>
      <c r="U463" s="37" t="s">
        <v>698</v>
      </c>
      <c r="V463" s="187" t="s">
        <v>783</v>
      </c>
      <c r="W463" s="81" t="s">
        <v>784</v>
      </c>
      <c r="X463" s="187" t="s">
        <v>52</v>
      </c>
      <c r="Y463" s="194">
        <v>45658</v>
      </c>
      <c r="Z463" s="109">
        <v>45992</v>
      </c>
      <c r="AA463" s="37"/>
      <c r="AB463" s="102" t="s">
        <v>57</v>
      </c>
      <c r="AC463" s="43" t="s">
        <v>58</v>
      </c>
      <c r="AD463" s="110" t="s">
        <v>2067</v>
      </c>
      <c r="AE463" s="111" t="s">
        <v>1897</v>
      </c>
      <c r="AF463" s="44">
        <v>30</v>
      </c>
      <c r="AG463" s="113"/>
      <c r="AH463" s="37">
        <f t="shared" si="41"/>
        <v>30</v>
      </c>
      <c r="AI463" s="187">
        <v>30</v>
      </c>
      <c r="AJ463" s="102"/>
      <c r="AK463" s="37"/>
      <c r="AL463" s="11"/>
      <c r="AM463" s="113">
        <f t="shared" si="40"/>
        <v>30</v>
      </c>
      <c r="AN463" s="37">
        <v>30</v>
      </c>
      <c r="AO463" s="113"/>
      <c r="AP463" s="136"/>
      <c r="AQ463" s="134">
        <f t="shared" si="39"/>
        <v>0</v>
      </c>
    </row>
    <row r="464" s="3" customFormat="1" ht="88" hidden="1" customHeight="1" spans="1:43">
      <c r="A464" s="37">
        <v>85</v>
      </c>
      <c r="B464" s="37" t="s">
        <v>1897</v>
      </c>
      <c r="C464" s="187" t="s">
        <v>1898</v>
      </c>
      <c r="D464" s="187" t="s">
        <v>1905</v>
      </c>
      <c r="E464" s="113" t="s">
        <v>2248</v>
      </c>
      <c r="F464" s="187" t="s">
        <v>693</v>
      </c>
      <c r="G464" s="102" t="s">
        <v>2249</v>
      </c>
      <c r="H464" s="187" t="s">
        <v>48</v>
      </c>
      <c r="I464" s="190" t="s">
        <v>2250</v>
      </c>
      <c r="J464" s="113">
        <v>30</v>
      </c>
      <c r="K464" s="187">
        <v>30</v>
      </c>
      <c r="L464" s="102"/>
      <c r="M464" s="37"/>
      <c r="N464" s="190" t="s">
        <v>2251</v>
      </c>
      <c r="O464" s="187"/>
      <c r="P464" s="187">
        <v>672</v>
      </c>
      <c r="Q464" s="187" t="s">
        <v>53</v>
      </c>
      <c r="R464" s="187" t="s">
        <v>53</v>
      </c>
      <c r="S464" s="187" t="s">
        <v>53</v>
      </c>
      <c r="T464" s="37" t="s">
        <v>2067</v>
      </c>
      <c r="U464" s="37" t="s">
        <v>698</v>
      </c>
      <c r="V464" s="187" t="s">
        <v>783</v>
      </c>
      <c r="W464" s="81" t="s">
        <v>784</v>
      </c>
      <c r="X464" s="187" t="s">
        <v>52</v>
      </c>
      <c r="Y464" s="194">
        <v>45658</v>
      </c>
      <c r="Z464" s="109">
        <v>45992</v>
      </c>
      <c r="AA464" s="37"/>
      <c r="AB464" s="102" t="s">
        <v>57</v>
      </c>
      <c r="AC464" s="43" t="s">
        <v>58</v>
      </c>
      <c r="AD464" s="110" t="s">
        <v>2067</v>
      </c>
      <c r="AE464" s="111" t="s">
        <v>1897</v>
      </c>
      <c r="AF464" s="44">
        <v>30</v>
      </c>
      <c r="AG464" s="113"/>
      <c r="AH464" s="37">
        <f t="shared" si="41"/>
        <v>30</v>
      </c>
      <c r="AI464" s="187">
        <v>30</v>
      </c>
      <c r="AJ464" s="102"/>
      <c r="AK464" s="37"/>
      <c r="AL464" s="11"/>
      <c r="AM464" s="113">
        <f t="shared" si="40"/>
        <v>30</v>
      </c>
      <c r="AN464" s="37">
        <v>30</v>
      </c>
      <c r="AO464" s="113"/>
      <c r="AP464" s="136"/>
      <c r="AQ464" s="134">
        <f t="shared" si="39"/>
        <v>0</v>
      </c>
    </row>
    <row r="465" s="3" customFormat="1" ht="101" hidden="1" customHeight="1" spans="1:43">
      <c r="A465" s="37">
        <v>86</v>
      </c>
      <c r="B465" s="37" t="s">
        <v>1897</v>
      </c>
      <c r="C465" s="187" t="s">
        <v>1898</v>
      </c>
      <c r="D465" s="187" t="s">
        <v>1905</v>
      </c>
      <c r="E465" s="113" t="s">
        <v>2252</v>
      </c>
      <c r="F465" s="187" t="s">
        <v>693</v>
      </c>
      <c r="G465" s="102" t="s">
        <v>779</v>
      </c>
      <c r="H465" s="187" t="s">
        <v>48</v>
      </c>
      <c r="I465" s="190" t="s">
        <v>2253</v>
      </c>
      <c r="J465" s="113">
        <v>30</v>
      </c>
      <c r="K465" s="187">
        <v>30</v>
      </c>
      <c r="L465" s="102"/>
      <c r="M465" s="37"/>
      <c r="N465" s="190" t="s">
        <v>2254</v>
      </c>
      <c r="O465" s="187"/>
      <c r="P465" s="187">
        <v>810</v>
      </c>
      <c r="Q465" s="187" t="s">
        <v>53</v>
      </c>
      <c r="R465" s="187" t="s">
        <v>53</v>
      </c>
      <c r="S465" s="187" t="s">
        <v>53</v>
      </c>
      <c r="T465" s="37" t="s">
        <v>2067</v>
      </c>
      <c r="U465" s="37" t="s">
        <v>698</v>
      </c>
      <c r="V465" s="187" t="s">
        <v>783</v>
      </c>
      <c r="W465" s="81" t="s">
        <v>784</v>
      </c>
      <c r="X465" s="187" t="s">
        <v>52</v>
      </c>
      <c r="Y465" s="194">
        <v>45658</v>
      </c>
      <c r="Z465" s="109">
        <v>45992</v>
      </c>
      <c r="AA465" s="37"/>
      <c r="AB465" s="102" t="s">
        <v>57</v>
      </c>
      <c r="AC465" s="43" t="s">
        <v>58</v>
      </c>
      <c r="AD465" s="110" t="s">
        <v>2067</v>
      </c>
      <c r="AE465" s="111" t="s">
        <v>1897</v>
      </c>
      <c r="AF465" s="44">
        <v>30</v>
      </c>
      <c r="AG465" s="113"/>
      <c r="AH465" s="37">
        <f t="shared" si="41"/>
        <v>30</v>
      </c>
      <c r="AI465" s="187">
        <v>30</v>
      </c>
      <c r="AJ465" s="102"/>
      <c r="AK465" s="37"/>
      <c r="AL465" s="11"/>
      <c r="AM465" s="113">
        <f t="shared" si="40"/>
        <v>30</v>
      </c>
      <c r="AN465" s="37">
        <v>30</v>
      </c>
      <c r="AO465" s="113"/>
      <c r="AP465" s="136"/>
      <c r="AQ465" s="134">
        <f t="shared" si="39"/>
        <v>0</v>
      </c>
    </row>
    <row r="466" s="3" customFormat="1" ht="110" hidden="1" customHeight="1" spans="1:43">
      <c r="A466" s="37">
        <v>87</v>
      </c>
      <c r="B466" s="37" t="s">
        <v>1897</v>
      </c>
      <c r="C466" s="187" t="s">
        <v>1898</v>
      </c>
      <c r="D466" s="187" t="s">
        <v>1905</v>
      </c>
      <c r="E466" s="102" t="s">
        <v>2255</v>
      </c>
      <c r="F466" s="187" t="s">
        <v>167</v>
      </c>
      <c r="G466" s="102" t="s">
        <v>1074</v>
      </c>
      <c r="H466" s="187" t="s">
        <v>48</v>
      </c>
      <c r="I466" s="190" t="s">
        <v>2256</v>
      </c>
      <c r="J466" s="113">
        <v>380</v>
      </c>
      <c r="K466" s="113">
        <v>380</v>
      </c>
      <c r="L466" s="113"/>
      <c r="M466" s="37"/>
      <c r="N466" s="190" t="s">
        <v>2257</v>
      </c>
      <c r="O466" s="187"/>
      <c r="P466" s="187">
        <v>6606</v>
      </c>
      <c r="Q466" s="187" t="s">
        <v>53</v>
      </c>
      <c r="R466" s="187" t="s">
        <v>53</v>
      </c>
      <c r="S466" s="187" t="s">
        <v>53</v>
      </c>
      <c r="T466" s="37" t="s">
        <v>2067</v>
      </c>
      <c r="U466" s="37" t="s">
        <v>172</v>
      </c>
      <c r="V466" s="187" t="s">
        <v>1687</v>
      </c>
      <c r="W466" s="81">
        <v>13529597887</v>
      </c>
      <c r="X466" s="187" t="s">
        <v>52</v>
      </c>
      <c r="Y466" s="194">
        <v>45658</v>
      </c>
      <c r="Z466" s="109">
        <v>45992</v>
      </c>
      <c r="AA466" s="37"/>
      <c r="AB466" s="102"/>
      <c r="AC466" s="43" t="s">
        <v>58</v>
      </c>
      <c r="AD466" s="110" t="s">
        <v>2067</v>
      </c>
      <c r="AE466" s="111" t="s">
        <v>1897</v>
      </c>
      <c r="AF466" s="196"/>
      <c r="AG466" s="102"/>
      <c r="AH466" s="37">
        <f t="shared" si="41"/>
        <v>280</v>
      </c>
      <c r="AI466" s="37">
        <v>280</v>
      </c>
      <c r="AJ466" s="113"/>
      <c r="AK466" s="37"/>
      <c r="AL466" s="11"/>
      <c r="AM466" s="113">
        <f t="shared" si="40"/>
        <v>280</v>
      </c>
      <c r="AN466" s="113">
        <v>280</v>
      </c>
      <c r="AO466" s="102"/>
      <c r="AP466" s="136"/>
      <c r="AQ466" s="134">
        <f t="shared" si="39"/>
        <v>0</v>
      </c>
    </row>
    <row r="467" s="6" customFormat="1" ht="189" hidden="1" customHeight="1" spans="1:43">
      <c r="A467" s="37">
        <v>88</v>
      </c>
      <c r="B467" s="37" t="s">
        <v>1897</v>
      </c>
      <c r="C467" s="37" t="s">
        <v>1898</v>
      </c>
      <c r="D467" s="45" t="s">
        <v>1925</v>
      </c>
      <c r="E467" s="37" t="s">
        <v>2258</v>
      </c>
      <c r="F467" s="37" t="s">
        <v>198</v>
      </c>
      <c r="G467" s="45" t="s">
        <v>210</v>
      </c>
      <c r="H467" s="37" t="s">
        <v>48</v>
      </c>
      <c r="I467" s="60" t="s">
        <v>2259</v>
      </c>
      <c r="J467" s="37">
        <v>321.4</v>
      </c>
      <c r="K467" s="37">
        <v>321.4</v>
      </c>
      <c r="L467" s="37"/>
      <c r="M467" s="37"/>
      <c r="N467" s="60" t="s">
        <v>2260</v>
      </c>
      <c r="O467" s="37" t="s">
        <v>2261</v>
      </c>
      <c r="P467" s="63">
        <v>1006</v>
      </c>
      <c r="Q467" s="37" t="s">
        <v>53</v>
      </c>
      <c r="R467" s="37" t="s">
        <v>53</v>
      </c>
      <c r="S467" s="37" t="s">
        <v>53</v>
      </c>
      <c r="T467" s="37" t="s">
        <v>2262</v>
      </c>
      <c r="U467" s="37" t="s">
        <v>202</v>
      </c>
      <c r="V467" s="37" t="s">
        <v>203</v>
      </c>
      <c r="W467" s="81" t="s">
        <v>204</v>
      </c>
      <c r="X467" s="37" t="s">
        <v>52</v>
      </c>
      <c r="Y467" s="108">
        <v>45658</v>
      </c>
      <c r="Z467" s="109">
        <v>45992</v>
      </c>
      <c r="AA467" s="37" t="s">
        <v>2263</v>
      </c>
      <c r="AB467" s="113"/>
      <c r="AC467" s="43" t="s">
        <v>58</v>
      </c>
      <c r="AD467" s="110" t="s">
        <v>2262</v>
      </c>
      <c r="AE467" s="111" t="s">
        <v>1897</v>
      </c>
      <c r="AF467" s="44"/>
      <c r="AG467" s="37"/>
      <c r="AH467" s="37">
        <v>321.4</v>
      </c>
      <c r="AI467" s="37">
        <v>321.4</v>
      </c>
      <c r="AJ467" s="37"/>
      <c r="AK467" s="37"/>
      <c r="AL467" s="126"/>
      <c r="AM467" s="37">
        <f t="shared" si="40"/>
        <v>120</v>
      </c>
      <c r="AN467" s="37">
        <v>120</v>
      </c>
      <c r="AO467" s="37"/>
      <c r="AP467" s="136"/>
      <c r="AQ467" s="134">
        <f t="shared" si="39"/>
        <v>-201.4</v>
      </c>
    </row>
    <row r="468" s="6" customFormat="1" ht="76" hidden="1" customHeight="1" spans="1:43">
      <c r="A468" s="37">
        <v>89</v>
      </c>
      <c r="B468" s="37" t="s">
        <v>1897</v>
      </c>
      <c r="C468" s="37" t="s">
        <v>1898</v>
      </c>
      <c r="D468" s="45" t="s">
        <v>1925</v>
      </c>
      <c r="E468" s="37" t="s">
        <v>2264</v>
      </c>
      <c r="F468" s="37" t="s">
        <v>198</v>
      </c>
      <c r="G468" s="45" t="s">
        <v>1259</v>
      </c>
      <c r="H468" s="37" t="s">
        <v>48</v>
      </c>
      <c r="I468" s="60" t="s">
        <v>2265</v>
      </c>
      <c r="J468" s="198">
        <v>264.78</v>
      </c>
      <c r="K468" s="198"/>
      <c r="L468" s="198">
        <f>(180*1200+140*800+380*360+1030*800+810*700+600000+1200*160)/10000</f>
        <v>264.78</v>
      </c>
      <c r="M468" s="37"/>
      <c r="N468" s="60" t="s">
        <v>2266</v>
      </c>
      <c r="O468" s="37"/>
      <c r="P468" s="63">
        <v>2408</v>
      </c>
      <c r="Q468" s="37" t="s">
        <v>53</v>
      </c>
      <c r="R468" s="37" t="s">
        <v>53</v>
      </c>
      <c r="S468" s="37" t="s">
        <v>53</v>
      </c>
      <c r="T468" s="37" t="s">
        <v>2262</v>
      </c>
      <c r="U468" s="37" t="s">
        <v>202</v>
      </c>
      <c r="V468" s="37" t="s">
        <v>203</v>
      </c>
      <c r="W468" s="81" t="s">
        <v>204</v>
      </c>
      <c r="X468" s="37" t="s">
        <v>52</v>
      </c>
      <c r="Y468" s="108">
        <v>45658</v>
      </c>
      <c r="Z468" s="109">
        <v>45992</v>
      </c>
      <c r="AA468" s="37" t="s">
        <v>2263</v>
      </c>
      <c r="AB468" s="113"/>
      <c r="AC468" s="43" t="s">
        <v>58</v>
      </c>
      <c r="AD468" s="110" t="s">
        <v>2262</v>
      </c>
      <c r="AE468" s="111" t="s">
        <v>1897</v>
      </c>
      <c r="AF468" s="44"/>
      <c r="AG468" s="37"/>
      <c r="AH468" s="198">
        <v>264.78</v>
      </c>
      <c r="AI468" s="198"/>
      <c r="AJ468" s="198">
        <f>(180*1200+140*800+380*360+1030*800+810*700+600000+1200*160)/10000</f>
        <v>264.78</v>
      </c>
      <c r="AK468" s="37"/>
      <c r="AL468" s="126"/>
      <c r="AM468" s="37">
        <f t="shared" si="40"/>
        <v>120</v>
      </c>
      <c r="AN468" s="37"/>
      <c r="AO468" s="37">
        <v>120</v>
      </c>
      <c r="AP468" s="136"/>
      <c r="AQ468" s="134">
        <f t="shared" si="39"/>
        <v>-144.78</v>
      </c>
    </row>
    <row r="469" s="6" customFormat="1" ht="73" hidden="1" customHeight="1" spans="1:43">
      <c r="A469" s="37">
        <v>90</v>
      </c>
      <c r="B469" s="37" t="s">
        <v>1897</v>
      </c>
      <c r="C469" s="37" t="s">
        <v>1898</v>
      </c>
      <c r="D469" s="45" t="s">
        <v>1925</v>
      </c>
      <c r="E469" s="37" t="s">
        <v>2267</v>
      </c>
      <c r="F469" s="37" t="s">
        <v>198</v>
      </c>
      <c r="G469" s="45" t="s">
        <v>1259</v>
      </c>
      <c r="H469" s="37" t="s">
        <v>48</v>
      </c>
      <c r="I469" s="60" t="s">
        <v>2268</v>
      </c>
      <c r="J469" s="198">
        <f>K469</f>
        <v>70.5</v>
      </c>
      <c r="K469" s="198">
        <f>4700*150/10000</f>
        <v>70.5</v>
      </c>
      <c r="L469" s="37"/>
      <c r="M469" s="37"/>
      <c r="N469" s="60" t="s">
        <v>2269</v>
      </c>
      <c r="O469" s="37"/>
      <c r="P469" s="63">
        <v>2408</v>
      </c>
      <c r="Q469" s="37" t="s">
        <v>53</v>
      </c>
      <c r="R469" s="37" t="s">
        <v>53</v>
      </c>
      <c r="S469" s="37" t="s">
        <v>53</v>
      </c>
      <c r="T469" s="37" t="s">
        <v>2262</v>
      </c>
      <c r="U469" s="37" t="s">
        <v>202</v>
      </c>
      <c r="V469" s="37" t="s">
        <v>1916</v>
      </c>
      <c r="W469" s="81">
        <v>13769500315</v>
      </c>
      <c r="X469" s="37" t="s">
        <v>52</v>
      </c>
      <c r="Y469" s="108">
        <v>45748</v>
      </c>
      <c r="Z469" s="109">
        <v>45931</v>
      </c>
      <c r="AA469" s="37" t="s">
        <v>2263</v>
      </c>
      <c r="AB469" s="113"/>
      <c r="AC469" s="43" t="s">
        <v>58</v>
      </c>
      <c r="AD469" s="110" t="s">
        <v>2262</v>
      </c>
      <c r="AE469" s="111" t="s">
        <v>1897</v>
      </c>
      <c r="AF469" s="44"/>
      <c r="AG469" s="37"/>
      <c r="AH469" s="198">
        <f>AI469</f>
        <v>70.5</v>
      </c>
      <c r="AI469" s="198">
        <f>4700*150/10000</f>
        <v>70.5</v>
      </c>
      <c r="AJ469" s="37"/>
      <c r="AK469" s="37"/>
      <c r="AL469" s="126"/>
      <c r="AM469" s="37">
        <f t="shared" si="40"/>
        <v>70.5</v>
      </c>
      <c r="AN469" s="37">
        <v>70.5</v>
      </c>
      <c r="AO469" s="37"/>
      <c r="AP469" s="136"/>
      <c r="AQ469" s="134">
        <f t="shared" si="39"/>
        <v>0</v>
      </c>
    </row>
    <row r="470" s="6" customFormat="1" ht="76" hidden="1" customHeight="1" spans="1:43">
      <c r="A470" s="37">
        <v>91</v>
      </c>
      <c r="B470" s="37" t="s">
        <v>1897</v>
      </c>
      <c r="C470" s="37" t="s">
        <v>1898</v>
      </c>
      <c r="D470" s="45" t="s">
        <v>1925</v>
      </c>
      <c r="E470" s="37" t="s">
        <v>2270</v>
      </c>
      <c r="F470" s="37" t="s">
        <v>198</v>
      </c>
      <c r="G470" s="45" t="s">
        <v>1264</v>
      </c>
      <c r="H470" s="37" t="s">
        <v>48</v>
      </c>
      <c r="I470" s="60" t="s">
        <v>2271</v>
      </c>
      <c r="J470" s="198">
        <f>K470+L470+M470</f>
        <v>333.5</v>
      </c>
      <c r="K470" s="198">
        <f>(4000*360+2000*280+3000*250+50*4000+3*35000+100*2800)/10000</f>
        <v>333.5</v>
      </c>
      <c r="L470" s="37"/>
      <c r="M470" s="37"/>
      <c r="N470" s="60" t="s">
        <v>2272</v>
      </c>
      <c r="O470" s="37"/>
      <c r="P470" s="63">
        <v>790</v>
      </c>
      <c r="Q470" s="37" t="s">
        <v>53</v>
      </c>
      <c r="R470" s="37" t="s">
        <v>53</v>
      </c>
      <c r="S470" s="37" t="s">
        <v>53</v>
      </c>
      <c r="T470" s="37" t="s">
        <v>2262</v>
      </c>
      <c r="U470" s="37" t="s">
        <v>202</v>
      </c>
      <c r="V470" s="37" t="s">
        <v>1916</v>
      </c>
      <c r="W470" s="81">
        <v>13769500315</v>
      </c>
      <c r="X470" s="37" t="s">
        <v>52</v>
      </c>
      <c r="Y470" s="108">
        <v>45748</v>
      </c>
      <c r="Z470" s="109">
        <v>45931</v>
      </c>
      <c r="AA470" s="37" t="s">
        <v>2263</v>
      </c>
      <c r="AB470" s="113"/>
      <c r="AC470" s="43" t="s">
        <v>58</v>
      </c>
      <c r="AD470" s="110" t="s">
        <v>2262</v>
      </c>
      <c r="AE470" s="111" t="s">
        <v>1897</v>
      </c>
      <c r="AF470" s="44"/>
      <c r="AG470" s="37"/>
      <c r="AH470" s="198">
        <f>AI470+AJ470+AK470</f>
        <v>333.5</v>
      </c>
      <c r="AI470" s="198">
        <f>(4000*360+2000*280+3000*250+50*4000+3*35000+100*2800)/10000</f>
        <v>333.5</v>
      </c>
      <c r="AJ470" s="37"/>
      <c r="AK470" s="37"/>
      <c r="AL470" s="126"/>
      <c r="AM470" s="37">
        <f t="shared" si="40"/>
        <v>120</v>
      </c>
      <c r="AN470" s="37">
        <v>120</v>
      </c>
      <c r="AO470" s="37"/>
      <c r="AP470" s="136"/>
      <c r="AQ470" s="134">
        <f t="shared" si="39"/>
        <v>-213.5</v>
      </c>
    </row>
    <row r="471" s="6" customFormat="1" ht="98" hidden="1" customHeight="1" spans="1:43">
      <c r="A471" s="37">
        <v>92</v>
      </c>
      <c r="B471" s="37" t="s">
        <v>1897</v>
      </c>
      <c r="C471" s="37" t="s">
        <v>1898</v>
      </c>
      <c r="D471" s="45" t="s">
        <v>1925</v>
      </c>
      <c r="E471" s="37" t="s">
        <v>2270</v>
      </c>
      <c r="F471" s="37" t="s">
        <v>198</v>
      </c>
      <c r="G471" s="45" t="s">
        <v>1264</v>
      </c>
      <c r="H471" s="37" t="s">
        <v>48</v>
      </c>
      <c r="I471" s="60" t="s">
        <v>2273</v>
      </c>
      <c r="J471" s="198">
        <v>253</v>
      </c>
      <c r="K471" s="198">
        <v>253</v>
      </c>
      <c r="L471" s="37"/>
      <c r="M471" s="37"/>
      <c r="N471" s="60" t="s">
        <v>2274</v>
      </c>
      <c r="O471" s="37"/>
      <c r="P471" s="63">
        <v>1000</v>
      </c>
      <c r="Q471" s="37" t="s">
        <v>53</v>
      </c>
      <c r="R471" s="37" t="s">
        <v>53</v>
      </c>
      <c r="S471" s="37" t="s">
        <v>53</v>
      </c>
      <c r="T471" s="37" t="s">
        <v>2262</v>
      </c>
      <c r="U471" s="37" t="s">
        <v>202</v>
      </c>
      <c r="V471" s="37" t="s">
        <v>1916</v>
      </c>
      <c r="W471" s="81">
        <v>13769500315</v>
      </c>
      <c r="X471" s="37" t="s">
        <v>52</v>
      </c>
      <c r="Y471" s="108">
        <v>45748</v>
      </c>
      <c r="Z471" s="109">
        <v>45931</v>
      </c>
      <c r="AA471" s="37" t="s">
        <v>2263</v>
      </c>
      <c r="AB471" s="113"/>
      <c r="AC471" s="43" t="s">
        <v>58</v>
      </c>
      <c r="AD471" s="110" t="s">
        <v>2262</v>
      </c>
      <c r="AE471" s="111" t="s">
        <v>1897</v>
      </c>
      <c r="AF471" s="44"/>
      <c r="AG471" s="37"/>
      <c r="AH471" s="198">
        <v>253</v>
      </c>
      <c r="AI471" s="198">
        <v>253</v>
      </c>
      <c r="AJ471" s="37"/>
      <c r="AK471" s="37"/>
      <c r="AL471" s="126"/>
      <c r="AM471" s="37">
        <f t="shared" si="40"/>
        <v>120</v>
      </c>
      <c r="AN471" s="37">
        <v>120</v>
      </c>
      <c r="AO471" s="37"/>
      <c r="AP471" s="136"/>
      <c r="AQ471" s="134">
        <f t="shared" si="39"/>
        <v>-133</v>
      </c>
    </row>
    <row r="472" s="6" customFormat="1" ht="74" hidden="1" customHeight="1" spans="1:43">
      <c r="A472" s="37">
        <v>93</v>
      </c>
      <c r="B472" s="37" t="s">
        <v>1897</v>
      </c>
      <c r="C472" s="37" t="s">
        <v>1898</v>
      </c>
      <c r="D472" s="45" t="s">
        <v>1925</v>
      </c>
      <c r="E472" s="37" t="s">
        <v>2275</v>
      </c>
      <c r="F472" s="37" t="s">
        <v>198</v>
      </c>
      <c r="G472" s="45" t="s">
        <v>199</v>
      </c>
      <c r="H472" s="37" t="s">
        <v>48</v>
      </c>
      <c r="I472" s="60" t="s">
        <v>2276</v>
      </c>
      <c r="J472" s="198">
        <v>62</v>
      </c>
      <c r="K472" s="198">
        <v>62</v>
      </c>
      <c r="L472" s="37"/>
      <c r="M472" s="37"/>
      <c r="N472" s="60" t="s">
        <v>2277</v>
      </c>
      <c r="O472" s="37"/>
      <c r="P472" s="63">
        <v>1746</v>
      </c>
      <c r="Q472" s="37" t="s">
        <v>53</v>
      </c>
      <c r="R472" s="37" t="s">
        <v>53</v>
      </c>
      <c r="S472" s="37" t="s">
        <v>53</v>
      </c>
      <c r="T472" s="37" t="s">
        <v>2262</v>
      </c>
      <c r="U472" s="37" t="s">
        <v>202</v>
      </c>
      <c r="V472" s="37" t="s">
        <v>1916</v>
      </c>
      <c r="W472" s="81">
        <v>13769500315</v>
      </c>
      <c r="X472" s="37" t="s">
        <v>52</v>
      </c>
      <c r="Y472" s="108">
        <v>45748</v>
      </c>
      <c r="Z472" s="109">
        <v>45931</v>
      </c>
      <c r="AA472" s="37" t="s">
        <v>2263</v>
      </c>
      <c r="AB472" s="113"/>
      <c r="AC472" s="43" t="s">
        <v>58</v>
      </c>
      <c r="AD472" s="110" t="s">
        <v>2262</v>
      </c>
      <c r="AE472" s="111" t="s">
        <v>1897</v>
      </c>
      <c r="AF472" s="44"/>
      <c r="AG472" s="37"/>
      <c r="AH472" s="198">
        <v>62</v>
      </c>
      <c r="AI472" s="198">
        <v>62</v>
      </c>
      <c r="AJ472" s="37"/>
      <c r="AK472" s="37"/>
      <c r="AL472" s="126"/>
      <c r="AM472" s="37">
        <f t="shared" si="40"/>
        <v>62</v>
      </c>
      <c r="AN472" s="37">
        <v>62</v>
      </c>
      <c r="AO472" s="37"/>
      <c r="AP472" s="136"/>
      <c r="AQ472" s="134">
        <f t="shared" si="39"/>
        <v>0</v>
      </c>
    </row>
    <row r="473" s="6" customFormat="1" ht="218" hidden="1" customHeight="1" spans="1:43">
      <c r="A473" s="37">
        <v>94</v>
      </c>
      <c r="B473" s="37" t="s">
        <v>1897</v>
      </c>
      <c r="C473" s="37" t="s">
        <v>1898</v>
      </c>
      <c r="D473" s="45" t="s">
        <v>1925</v>
      </c>
      <c r="E473" s="37" t="s">
        <v>2278</v>
      </c>
      <c r="F473" s="37" t="s">
        <v>214</v>
      </c>
      <c r="G473" s="45" t="s">
        <v>2279</v>
      </c>
      <c r="H473" s="37" t="s">
        <v>48</v>
      </c>
      <c r="I473" s="64" t="s">
        <v>2280</v>
      </c>
      <c r="J473" s="37">
        <v>660</v>
      </c>
      <c r="K473" s="37">
        <v>660</v>
      </c>
      <c r="L473" s="37"/>
      <c r="M473" s="37"/>
      <c r="N473" s="60" t="s">
        <v>2281</v>
      </c>
      <c r="O473" s="37" t="s">
        <v>2261</v>
      </c>
      <c r="P473" s="63">
        <v>360</v>
      </c>
      <c r="Q473" s="37" t="s">
        <v>53</v>
      </c>
      <c r="R473" s="37" t="s">
        <v>53</v>
      </c>
      <c r="S473" s="37" t="s">
        <v>53</v>
      </c>
      <c r="T473" s="37" t="s">
        <v>2262</v>
      </c>
      <c r="U473" s="37" t="s">
        <v>219</v>
      </c>
      <c r="V473" s="37" t="s">
        <v>220</v>
      </c>
      <c r="W473" s="81" t="s">
        <v>221</v>
      </c>
      <c r="X473" s="37" t="s">
        <v>52</v>
      </c>
      <c r="Y473" s="108">
        <v>45658</v>
      </c>
      <c r="Z473" s="109">
        <v>45992</v>
      </c>
      <c r="AA473" s="37" t="s">
        <v>2263</v>
      </c>
      <c r="AB473" s="113"/>
      <c r="AC473" s="43" t="s">
        <v>58</v>
      </c>
      <c r="AD473" s="110" t="s">
        <v>2262</v>
      </c>
      <c r="AE473" s="111" t="s">
        <v>1897</v>
      </c>
      <c r="AF473" s="44"/>
      <c r="AG473" s="37"/>
      <c r="AH473" s="37">
        <v>660</v>
      </c>
      <c r="AI473" s="37">
        <v>660</v>
      </c>
      <c r="AJ473" s="37"/>
      <c r="AK473" s="37"/>
      <c r="AL473" s="126"/>
      <c r="AM473" s="37">
        <f t="shared" si="40"/>
        <v>180</v>
      </c>
      <c r="AN473" s="37">
        <v>180</v>
      </c>
      <c r="AO473" s="37"/>
      <c r="AP473" s="136"/>
      <c r="AQ473" s="134">
        <f t="shared" si="39"/>
        <v>-480</v>
      </c>
    </row>
    <row r="474" s="6" customFormat="1" ht="123" hidden="1" customHeight="1" spans="1:43">
      <c r="A474" s="37">
        <v>95</v>
      </c>
      <c r="B474" s="37" t="s">
        <v>1897</v>
      </c>
      <c r="C474" s="37" t="s">
        <v>1898</v>
      </c>
      <c r="D474" s="45" t="s">
        <v>1925</v>
      </c>
      <c r="E474" s="37" t="s">
        <v>2282</v>
      </c>
      <c r="F474" s="37" t="s">
        <v>214</v>
      </c>
      <c r="G474" s="45" t="s">
        <v>2283</v>
      </c>
      <c r="H474" s="37" t="s">
        <v>48</v>
      </c>
      <c r="I474" s="60" t="s">
        <v>2284</v>
      </c>
      <c r="J474" s="37">
        <v>300</v>
      </c>
      <c r="K474" s="37"/>
      <c r="L474" s="37">
        <v>300</v>
      </c>
      <c r="M474" s="37"/>
      <c r="N474" s="60" t="s">
        <v>2285</v>
      </c>
      <c r="O474" s="37" t="s">
        <v>2261</v>
      </c>
      <c r="P474" s="63">
        <v>654</v>
      </c>
      <c r="Q474" s="37" t="s">
        <v>53</v>
      </c>
      <c r="R474" s="37" t="s">
        <v>53</v>
      </c>
      <c r="S474" s="37" t="s">
        <v>53</v>
      </c>
      <c r="T474" s="37" t="s">
        <v>2262</v>
      </c>
      <c r="U474" s="37" t="s">
        <v>219</v>
      </c>
      <c r="V474" s="37" t="s">
        <v>220</v>
      </c>
      <c r="W474" s="81" t="s">
        <v>221</v>
      </c>
      <c r="X474" s="37" t="s">
        <v>52</v>
      </c>
      <c r="Y474" s="108">
        <v>45658</v>
      </c>
      <c r="Z474" s="109">
        <v>45992</v>
      </c>
      <c r="AA474" s="37" t="s">
        <v>2263</v>
      </c>
      <c r="AB474" s="113"/>
      <c r="AC474" s="43" t="s">
        <v>58</v>
      </c>
      <c r="AD474" s="110" t="s">
        <v>2262</v>
      </c>
      <c r="AE474" s="111" t="s">
        <v>1897</v>
      </c>
      <c r="AF474" s="44"/>
      <c r="AG474" s="37"/>
      <c r="AH474" s="37">
        <v>300</v>
      </c>
      <c r="AI474" s="37"/>
      <c r="AJ474" s="37">
        <v>300</v>
      </c>
      <c r="AK474" s="37"/>
      <c r="AL474" s="126"/>
      <c r="AM474" s="37">
        <f t="shared" si="40"/>
        <v>120</v>
      </c>
      <c r="AN474" s="37"/>
      <c r="AO474" s="37">
        <v>120</v>
      </c>
      <c r="AP474" s="136"/>
      <c r="AQ474" s="134">
        <f t="shared" si="39"/>
        <v>-180</v>
      </c>
    </row>
    <row r="475" s="6" customFormat="1" ht="94" hidden="1" customHeight="1" spans="1:43">
      <c r="A475" s="37">
        <v>96</v>
      </c>
      <c r="B475" s="37" t="s">
        <v>1897</v>
      </c>
      <c r="C475" s="37" t="s">
        <v>1898</v>
      </c>
      <c r="D475" s="45" t="s">
        <v>1925</v>
      </c>
      <c r="E475" s="37" t="s">
        <v>2286</v>
      </c>
      <c r="F475" s="37" t="s">
        <v>214</v>
      </c>
      <c r="G475" s="45" t="s">
        <v>2217</v>
      </c>
      <c r="H475" s="37" t="s">
        <v>48</v>
      </c>
      <c r="I475" s="60" t="s">
        <v>2287</v>
      </c>
      <c r="J475" s="37">
        <v>143.8</v>
      </c>
      <c r="K475" s="37"/>
      <c r="L475" s="37">
        <v>143.8</v>
      </c>
      <c r="M475" s="37"/>
      <c r="N475" s="60" t="s">
        <v>2288</v>
      </c>
      <c r="O475" s="37" t="s">
        <v>2261</v>
      </c>
      <c r="P475" s="63">
        <v>156</v>
      </c>
      <c r="Q475" s="37" t="s">
        <v>53</v>
      </c>
      <c r="R475" s="37" t="s">
        <v>53</v>
      </c>
      <c r="S475" s="37" t="s">
        <v>53</v>
      </c>
      <c r="T475" s="37" t="s">
        <v>2262</v>
      </c>
      <c r="U475" s="37" t="s">
        <v>219</v>
      </c>
      <c r="V475" s="37" t="s">
        <v>220</v>
      </c>
      <c r="W475" s="81" t="s">
        <v>221</v>
      </c>
      <c r="X475" s="37" t="s">
        <v>52</v>
      </c>
      <c r="Y475" s="108">
        <v>45717</v>
      </c>
      <c r="Z475" s="109">
        <v>45992</v>
      </c>
      <c r="AA475" s="37" t="s">
        <v>2263</v>
      </c>
      <c r="AB475" s="113"/>
      <c r="AC475" s="43" t="s">
        <v>58</v>
      </c>
      <c r="AD475" s="110" t="s">
        <v>2262</v>
      </c>
      <c r="AE475" s="111" t="s">
        <v>1897</v>
      </c>
      <c r="AF475" s="44"/>
      <c r="AG475" s="37"/>
      <c r="AH475" s="37">
        <v>143.8</v>
      </c>
      <c r="AI475" s="37"/>
      <c r="AJ475" s="37">
        <v>143.8</v>
      </c>
      <c r="AK475" s="37"/>
      <c r="AL475" s="126"/>
      <c r="AM475" s="37">
        <f t="shared" si="40"/>
        <v>70</v>
      </c>
      <c r="AN475" s="37"/>
      <c r="AO475" s="37">
        <v>70</v>
      </c>
      <c r="AP475" s="136"/>
      <c r="AQ475" s="134">
        <f t="shared" si="39"/>
        <v>-73.8</v>
      </c>
    </row>
    <row r="476" s="6" customFormat="1" ht="225" hidden="1" customHeight="1" spans="1:43">
      <c r="A476" s="37">
        <v>97</v>
      </c>
      <c r="B476" s="37" t="s">
        <v>1897</v>
      </c>
      <c r="C476" s="37" t="s">
        <v>1898</v>
      </c>
      <c r="D476" s="45" t="s">
        <v>1925</v>
      </c>
      <c r="E476" s="37" t="s">
        <v>2289</v>
      </c>
      <c r="F476" s="37" t="s">
        <v>400</v>
      </c>
      <c r="G476" s="45" t="s">
        <v>2290</v>
      </c>
      <c r="H476" s="37" t="s">
        <v>48</v>
      </c>
      <c r="I476" s="64" t="s">
        <v>2291</v>
      </c>
      <c r="J476" s="37">
        <v>146</v>
      </c>
      <c r="K476" s="37">
        <v>146</v>
      </c>
      <c r="L476" s="37"/>
      <c r="M476" s="37"/>
      <c r="N476" s="60" t="s">
        <v>2292</v>
      </c>
      <c r="O476" s="37" t="s">
        <v>2261</v>
      </c>
      <c r="P476" s="63">
        <v>1412</v>
      </c>
      <c r="Q476" s="37" t="s">
        <v>53</v>
      </c>
      <c r="R476" s="37" t="s">
        <v>53</v>
      </c>
      <c r="S476" s="37" t="s">
        <v>53</v>
      </c>
      <c r="T476" s="37" t="s">
        <v>2262</v>
      </c>
      <c r="U476" s="37" t="s">
        <v>404</v>
      </c>
      <c r="V476" s="37" t="s">
        <v>405</v>
      </c>
      <c r="W476" s="81" t="s">
        <v>741</v>
      </c>
      <c r="X476" s="37" t="s">
        <v>52</v>
      </c>
      <c r="Y476" s="108">
        <v>45717</v>
      </c>
      <c r="Z476" s="109">
        <v>45992</v>
      </c>
      <c r="AA476" s="37" t="s">
        <v>2263</v>
      </c>
      <c r="AB476" s="113"/>
      <c r="AC476" s="43" t="s">
        <v>58</v>
      </c>
      <c r="AD476" s="110" t="s">
        <v>2262</v>
      </c>
      <c r="AE476" s="111" t="s">
        <v>1897</v>
      </c>
      <c r="AF476" s="44"/>
      <c r="AG476" s="37"/>
      <c r="AH476" s="37">
        <v>146</v>
      </c>
      <c r="AI476" s="37">
        <v>146</v>
      </c>
      <c r="AJ476" s="37"/>
      <c r="AK476" s="37"/>
      <c r="AL476" s="126"/>
      <c r="AM476" s="37">
        <f t="shared" si="40"/>
        <v>60</v>
      </c>
      <c r="AN476" s="37">
        <v>60</v>
      </c>
      <c r="AO476" s="37"/>
      <c r="AP476" s="136"/>
      <c r="AQ476" s="134">
        <f t="shared" si="39"/>
        <v>-86</v>
      </c>
    </row>
    <row r="477" s="6" customFormat="1" ht="309" hidden="1" customHeight="1" spans="1:43">
      <c r="A477" s="37">
        <v>98</v>
      </c>
      <c r="B477" s="37" t="s">
        <v>1897</v>
      </c>
      <c r="C477" s="37" t="s">
        <v>1898</v>
      </c>
      <c r="D477" s="45" t="s">
        <v>1925</v>
      </c>
      <c r="E477" s="37" t="s">
        <v>2293</v>
      </c>
      <c r="F477" s="37" t="s">
        <v>664</v>
      </c>
      <c r="G477" s="45" t="s">
        <v>1103</v>
      </c>
      <c r="H477" s="37" t="s">
        <v>48</v>
      </c>
      <c r="I477" s="64" t="s">
        <v>2294</v>
      </c>
      <c r="J477" s="37">
        <v>430</v>
      </c>
      <c r="K477" s="37"/>
      <c r="L477" s="37">
        <v>430</v>
      </c>
      <c r="M477" s="37"/>
      <c r="N477" s="60" t="s">
        <v>2295</v>
      </c>
      <c r="O477" s="37" t="s">
        <v>2261</v>
      </c>
      <c r="P477" s="63">
        <v>2287</v>
      </c>
      <c r="Q477" s="37" t="s">
        <v>53</v>
      </c>
      <c r="R477" s="37" t="s">
        <v>53</v>
      </c>
      <c r="S477" s="37" t="s">
        <v>53</v>
      </c>
      <c r="T477" s="37" t="s">
        <v>2262</v>
      </c>
      <c r="U477" s="37" t="s">
        <v>669</v>
      </c>
      <c r="V477" s="37" t="s">
        <v>670</v>
      </c>
      <c r="W477" s="81">
        <v>18387470075</v>
      </c>
      <c r="X477" s="37" t="s">
        <v>52</v>
      </c>
      <c r="Y477" s="108">
        <v>45658</v>
      </c>
      <c r="Z477" s="109">
        <v>45992</v>
      </c>
      <c r="AA477" s="37" t="s">
        <v>2263</v>
      </c>
      <c r="AB477" s="113"/>
      <c r="AC477" s="43" t="s">
        <v>58</v>
      </c>
      <c r="AD477" s="110" t="s">
        <v>2262</v>
      </c>
      <c r="AE477" s="111" t="s">
        <v>1897</v>
      </c>
      <c r="AF477" s="44"/>
      <c r="AG477" s="37"/>
      <c r="AH477" s="37">
        <v>220</v>
      </c>
      <c r="AI477" s="37"/>
      <c r="AJ477" s="37">
        <v>220</v>
      </c>
      <c r="AK477" s="37"/>
      <c r="AL477" s="126"/>
      <c r="AM477" s="37">
        <f t="shared" si="40"/>
        <v>100</v>
      </c>
      <c r="AN477" s="37"/>
      <c r="AO477" s="37">
        <v>100</v>
      </c>
      <c r="AP477" s="136"/>
      <c r="AQ477" s="134">
        <f t="shared" si="39"/>
        <v>-120</v>
      </c>
    </row>
    <row r="478" s="6" customFormat="1" ht="85" hidden="1" customHeight="1" spans="1:43">
      <c r="A478" s="37">
        <v>99</v>
      </c>
      <c r="B478" s="37" t="s">
        <v>1897</v>
      </c>
      <c r="C478" s="37" t="s">
        <v>1898</v>
      </c>
      <c r="D478" s="45" t="s">
        <v>1925</v>
      </c>
      <c r="E478" s="37" t="s">
        <v>2296</v>
      </c>
      <c r="F478" s="37" t="s">
        <v>664</v>
      </c>
      <c r="G478" s="45" t="s">
        <v>2297</v>
      </c>
      <c r="H478" s="37" t="s">
        <v>48</v>
      </c>
      <c r="I478" s="60" t="s">
        <v>2298</v>
      </c>
      <c r="J478" s="37">
        <v>250</v>
      </c>
      <c r="K478" s="37"/>
      <c r="L478" s="37">
        <v>250</v>
      </c>
      <c r="M478" s="37"/>
      <c r="N478" s="60" t="s">
        <v>2299</v>
      </c>
      <c r="O478" s="37" t="s">
        <v>2261</v>
      </c>
      <c r="P478" s="63">
        <v>432</v>
      </c>
      <c r="Q478" s="37" t="s">
        <v>53</v>
      </c>
      <c r="R478" s="37" t="s">
        <v>53</v>
      </c>
      <c r="S478" s="37" t="s">
        <v>53</v>
      </c>
      <c r="T478" s="37" t="s">
        <v>2262</v>
      </c>
      <c r="U478" s="37" t="s">
        <v>669</v>
      </c>
      <c r="V478" s="37" t="s">
        <v>2300</v>
      </c>
      <c r="W478" s="81">
        <v>13887465735</v>
      </c>
      <c r="X478" s="37" t="s">
        <v>52</v>
      </c>
      <c r="Y478" s="108">
        <v>45658</v>
      </c>
      <c r="Z478" s="109">
        <v>45992</v>
      </c>
      <c r="AA478" s="37" t="s">
        <v>2263</v>
      </c>
      <c r="AB478" s="113"/>
      <c r="AC478" s="43" t="s">
        <v>58</v>
      </c>
      <c r="AD478" s="110" t="s">
        <v>2262</v>
      </c>
      <c r="AE478" s="111" t="s">
        <v>1897</v>
      </c>
      <c r="AF478" s="44"/>
      <c r="AG478" s="37"/>
      <c r="AH478" s="37">
        <v>250</v>
      </c>
      <c r="AI478" s="37"/>
      <c r="AJ478" s="37">
        <v>250</v>
      </c>
      <c r="AK478" s="37"/>
      <c r="AL478" s="126"/>
      <c r="AM478" s="37">
        <f t="shared" si="40"/>
        <v>120</v>
      </c>
      <c r="AN478" s="37"/>
      <c r="AO478" s="37">
        <v>120</v>
      </c>
      <c r="AP478" s="136"/>
      <c r="AQ478" s="134">
        <f t="shared" si="39"/>
        <v>-130</v>
      </c>
    </row>
    <row r="479" s="6" customFormat="1" ht="84" hidden="1" customHeight="1" spans="1:43">
      <c r="A479" s="37">
        <v>100</v>
      </c>
      <c r="B479" s="37" t="s">
        <v>1897</v>
      </c>
      <c r="C479" s="37" t="s">
        <v>1898</v>
      </c>
      <c r="D479" s="45" t="s">
        <v>1925</v>
      </c>
      <c r="E479" s="37" t="s">
        <v>2301</v>
      </c>
      <c r="F479" s="37" t="s">
        <v>664</v>
      </c>
      <c r="G479" s="45" t="s">
        <v>2302</v>
      </c>
      <c r="H479" s="37" t="s">
        <v>48</v>
      </c>
      <c r="I479" s="60" t="s">
        <v>2303</v>
      </c>
      <c r="J479" s="199">
        <v>200</v>
      </c>
      <c r="K479" s="37"/>
      <c r="L479" s="199">
        <v>200</v>
      </c>
      <c r="M479" s="199"/>
      <c r="N479" s="60" t="s">
        <v>2304</v>
      </c>
      <c r="O479" s="37" t="s">
        <v>2261</v>
      </c>
      <c r="P479" s="63">
        <v>739</v>
      </c>
      <c r="Q479" s="37" t="s">
        <v>53</v>
      </c>
      <c r="R479" s="37" t="s">
        <v>53</v>
      </c>
      <c r="S479" s="37" t="s">
        <v>53</v>
      </c>
      <c r="T479" s="37" t="s">
        <v>2262</v>
      </c>
      <c r="U479" s="37" t="s">
        <v>669</v>
      </c>
      <c r="V479" s="37" t="s">
        <v>2300</v>
      </c>
      <c r="W479" s="81">
        <v>13887465735</v>
      </c>
      <c r="X479" s="37" t="s">
        <v>52</v>
      </c>
      <c r="Y479" s="108">
        <v>45658</v>
      </c>
      <c r="Z479" s="109">
        <v>45992</v>
      </c>
      <c r="AA479" s="37" t="s">
        <v>2263</v>
      </c>
      <c r="AB479" s="113"/>
      <c r="AC479" s="43" t="s">
        <v>58</v>
      </c>
      <c r="AD479" s="110" t="s">
        <v>2262</v>
      </c>
      <c r="AE479" s="111" t="s">
        <v>1897</v>
      </c>
      <c r="AF479" s="44"/>
      <c r="AG479" s="37"/>
      <c r="AH479" s="199">
        <v>200</v>
      </c>
      <c r="AI479" s="37"/>
      <c r="AJ479" s="199">
        <v>200</v>
      </c>
      <c r="AK479" s="199"/>
      <c r="AL479" s="126"/>
      <c r="AM479" s="37">
        <f t="shared" si="40"/>
        <v>100</v>
      </c>
      <c r="AN479" s="37"/>
      <c r="AO479" s="37">
        <v>100</v>
      </c>
      <c r="AP479" s="136"/>
      <c r="AQ479" s="134">
        <f t="shared" si="39"/>
        <v>-100</v>
      </c>
    </row>
    <row r="480" s="6" customFormat="1" ht="86" hidden="1" customHeight="1" spans="1:43">
      <c r="A480" s="37">
        <v>101</v>
      </c>
      <c r="B480" s="37" t="s">
        <v>1897</v>
      </c>
      <c r="C480" s="37" t="s">
        <v>1898</v>
      </c>
      <c r="D480" s="45" t="s">
        <v>1925</v>
      </c>
      <c r="E480" s="37" t="s">
        <v>2305</v>
      </c>
      <c r="F480" s="37" t="s">
        <v>664</v>
      </c>
      <c r="G480" s="45" t="s">
        <v>2306</v>
      </c>
      <c r="H480" s="37" t="s">
        <v>48</v>
      </c>
      <c r="I480" s="60" t="s">
        <v>2307</v>
      </c>
      <c r="J480" s="37">
        <v>150</v>
      </c>
      <c r="K480" s="37"/>
      <c r="L480" s="37">
        <v>150</v>
      </c>
      <c r="M480" s="37"/>
      <c r="N480" s="60" t="s">
        <v>2308</v>
      </c>
      <c r="O480" s="37" t="s">
        <v>2261</v>
      </c>
      <c r="P480" s="63">
        <v>774</v>
      </c>
      <c r="Q480" s="37" t="s">
        <v>53</v>
      </c>
      <c r="R480" s="37" t="s">
        <v>53</v>
      </c>
      <c r="S480" s="37" t="s">
        <v>53</v>
      </c>
      <c r="T480" s="37" t="s">
        <v>2262</v>
      </c>
      <c r="U480" s="37" t="s">
        <v>669</v>
      </c>
      <c r="V480" s="37" t="s">
        <v>2300</v>
      </c>
      <c r="W480" s="81">
        <v>13887465735</v>
      </c>
      <c r="X480" s="37" t="s">
        <v>52</v>
      </c>
      <c r="Y480" s="108">
        <v>45658</v>
      </c>
      <c r="Z480" s="109">
        <v>45992</v>
      </c>
      <c r="AA480" s="37" t="s">
        <v>2263</v>
      </c>
      <c r="AB480" s="113"/>
      <c r="AC480" s="43" t="s">
        <v>58</v>
      </c>
      <c r="AD480" s="110" t="s">
        <v>2262</v>
      </c>
      <c r="AE480" s="111" t="s">
        <v>1897</v>
      </c>
      <c r="AF480" s="44"/>
      <c r="AG480" s="37"/>
      <c r="AH480" s="37">
        <v>150</v>
      </c>
      <c r="AI480" s="37"/>
      <c r="AJ480" s="37">
        <v>150</v>
      </c>
      <c r="AK480" s="37"/>
      <c r="AL480" s="126"/>
      <c r="AM480" s="37">
        <f t="shared" si="40"/>
        <v>75</v>
      </c>
      <c r="AN480" s="37"/>
      <c r="AO480" s="37">
        <v>75</v>
      </c>
      <c r="AP480" s="136"/>
      <c r="AQ480" s="134">
        <f t="shared" si="39"/>
        <v>-75</v>
      </c>
    </row>
    <row r="481" s="6" customFormat="1" ht="134" hidden="1" customHeight="1" spans="1:43">
      <c r="A481" s="37">
        <v>102</v>
      </c>
      <c r="B481" s="37" t="s">
        <v>1897</v>
      </c>
      <c r="C481" s="37" t="s">
        <v>1898</v>
      </c>
      <c r="D481" s="45" t="s">
        <v>1925</v>
      </c>
      <c r="E481" s="37" t="s">
        <v>2309</v>
      </c>
      <c r="F481" s="37" t="s">
        <v>693</v>
      </c>
      <c r="G481" s="45" t="s">
        <v>773</v>
      </c>
      <c r="H481" s="37" t="s">
        <v>48</v>
      </c>
      <c r="I481" s="60" t="s">
        <v>2310</v>
      </c>
      <c r="J481" s="37">
        <v>210</v>
      </c>
      <c r="K481" s="37">
        <v>210</v>
      </c>
      <c r="L481" s="37"/>
      <c r="M481" s="37"/>
      <c r="N481" s="60" t="s">
        <v>2311</v>
      </c>
      <c r="O481" s="37" t="s">
        <v>2261</v>
      </c>
      <c r="P481" s="63">
        <v>1006</v>
      </c>
      <c r="Q481" s="37" t="s">
        <v>53</v>
      </c>
      <c r="R481" s="37" t="s">
        <v>53</v>
      </c>
      <c r="S481" s="37" t="s">
        <v>53</v>
      </c>
      <c r="T481" s="37" t="s">
        <v>2262</v>
      </c>
      <c r="U481" s="37" t="s">
        <v>698</v>
      </c>
      <c r="V481" s="37" t="s">
        <v>777</v>
      </c>
      <c r="W481" s="81">
        <v>13330575519</v>
      </c>
      <c r="X481" s="37" t="s">
        <v>52</v>
      </c>
      <c r="Y481" s="108">
        <v>45658</v>
      </c>
      <c r="Z481" s="109">
        <v>45992</v>
      </c>
      <c r="AA481" s="37" t="s">
        <v>2263</v>
      </c>
      <c r="AB481" s="113"/>
      <c r="AC481" s="43" t="s">
        <v>58</v>
      </c>
      <c r="AD481" s="110" t="s">
        <v>2262</v>
      </c>
      <c r="AE481" s="111" t="s">
        <v>1897</v>
      </c>
      <c r="AF481" s="44"/>
      <c r="AG481" s="37"/>
      <c r="AH481" s="37">
        <v>210</v>
      </c>
      <c r="AI481" s="37">
        <v>210</v>
      </c>
      <c r="AJ481" s="37"/>
      <c r="AK481" s="37"/>
      <c r="AL481" s="126"/>
      <c r="AM481" s="37">
        <f t="shared" si="40"/>
        <v>100</v>
      </c>
      <c r="AN481" s="37">
        <v>100</v>
      </c>
      <c r="AO481" s="37"/>
      <c r="AP481" s="136"/>
      <c r="AQ481" s="134">
        <f t="shared" si="39"/>
        <v>-110</v>
      </c>
    </row>
    <row r="482" s="6" customFormat="1" ht="139" hidden="1" customHeight="1" spans="1:43">
      <c r="A482" s="37">
        <v>103</v>
      </c>
      <c r="B482" s="37" t="s">
        <v>1897</v>
      </c>
      <c r="C482" s="37" t="s">
        <v>1898</v>
      </c>
      <c r="D482" s="45" t="s">
        <v>1925</v>
      </c>
      <c r="E482" s="37" t="s">
        <v>2312</v>
      </c>
      <c r="F482" s="37" t="s">
        <v>693</v>
      </c>
      <c r="G482" s="45" t="s">
        <v>2242</v>
      </c>
      <c r="H482" s="37" t="s">
        <v>48</v>
      </c>
      <c r="I482" s="60" t="s">
        <v>2313</v>
      </c>
      <c r="J482" s="37">
        <v>100</v>
      </c>
      <c r="K482" s="37">
        <v>100</v>
      </c>
      <c r="L482" s="37"/>
      <c r="M482" s="37"/>
      <c r="N482" s="60" t="s">
        <v>2314</v>
      </c>
      <c r="O482" s="37" t="s">
        <v>2261</v>
      </c>
      <c r="P482" s="63">
        <v>487</v>
      </c>
      <c r="Q482" s="37" t="s">
        <v>53</v>
      </c>
      <c r="R482" s="37" t="s">
        <v>53</v>
      </c>
      <c r="S482" s="37" t="s">
        <v>53</v>
      </c>
      <c r="T482" s="37" t="s">
        <v>2262</v>
      </c>
      <c r="U482" s="37" t="s">
        <v>698</v>
      </c>
      <c r="V482" s="37" t="s">
        <v>777</v>
      </c>
      <c r="W482" s="81">
        <v>13330575519</v>
      </c>
      <c r="X482" s="37" t="s">
        <v>52</v>
      </c>
      <c r="Y482" s="108">
        <v>45717</v>
      </c>
      <c r="Z482" s="109">
        <v>45931</v>
      </c>
      <c r="AA482" s="37" t="s">
        <v>2263</v>
      </c>
      <c r="AB482" s="113"/>
      <c r="AC482" s="43" t="s">
        <v>58</v>
      </c>
      <c r="AD482" s="110" t="s">
        <v>2262</v>
      </c>
      <c r="AE482" s="111" t="s">
        <v>1897</v>
      </c>
      <c r="AF482" s="44"/>
      <c r="AG482" s="37"/>
      <c r="AH482" s="37">
        <v>100</v>
      </c>
      <c r="AI482" s="37">
        <v>100</v>
      </c>
      <c r="AJ482" s="37"/>
      <c r="AK482" s="37"/>
      <c r="AL482" s="126"/>
      <c r="AM482" s="37">
        <f t="shared" si="40"/>
        <v>50</v>
      </c>
      <c r="AN482" s="37">
        <v>50</v>
      </c>
      <c r="AO482" s="37"/>
      <c r="AP482" s="136"/>
      <c r="AQ482" s="134">
        <f t="shared" si="39"/>
        <v>-50</v>
      </c>
    </row>
    <row r="483" s="6" customFormat="1" ht="122" hidden="1" customHeight="1" spans="1:43">
      <c r="A483" s="37">
        <v>104</v>
      </c>
      <c r="B483" s="37" t="s">
        <v>1897</v>
      </c>
      <c r="C483" s="37" t="s">
        <v>1898</v>
      </c>
      <c r="D483" s="45" t="s">
        <v>1925</v>
      </c>
      <c r="E483" s="37" t="s">
        <v>2315</v>
      </c>
      <c r="F483" s="37" t="s">
        <v>167</v>
      </c>
      <c r="G483" s="45" t="s">
        <v>2316</v>
      </c>
      <c r="H483" s="37" t="s">
        <v>48</v>
      </c>
      <c r="I483" s="60" t="s">
        <v>2317</v>
      </c>
      <c r="J483" s="37">
        <v>180</v>
      </c>
      <c r="K483" s="37">
        <v>180</v>
      </c>
      <c r="L483" s="37"/>
      <c r="M483" s="37"/>
      <c r="N483" s="60" t="s">
        <v>2318</v>
      </c>
      <c r="O483" s="37" t="s">
        <v>2261</v>
      </c>
      <c r="P483" s="63">
        <v>587</v>
      </c>
      <c r="Q483" s="37" t="s">
        <v>53</v>
      </c>
      <c r="R483" s="37" t="s">
        <v>53</v>
      </c>
      <c r="S483" s="37" t="s">
        <v>53</v>
      </c>
      <c r="T483" s="37" t="s">
        <v>2262</v>
      </c>
      <c r="U483" s="37" t="s">
        <v>172</v>
      </c>
      <c r="V483" s="37" t="s">
        <v>1687</v>
      </c>
      <c r="W483" s="81">
        <v>13529597887</v>
      </c>
      <c r="X483" s="37" t="s">
        <v>52</v>
      </c>
      <c r="Y483" s="108">
        <v>45717</v>
      </c>
      <c r="Z483" s="109">
        <v>45992</v>
      </c>
      <c r="AA483" s="37" t="s">
        <v>2263</v>
      </c>
      <c r="AB483" s="113"/>
      <c r="AC483" s="43" t="s">
        <v>58</v>
      </c>
      <c r="AD483" s="110" t="s">
        <v>2262</v>
      </c>
      <c r="AE483" s="111" t="s">
        <v>1897</v>
      </c>
      <c r="AF483" s="44"/>
      <c r="AG483" s="37"/>
      <c r="AH483" s="37">
        <v>180</v>
      </c>
      <c r="AI483" s="37">
        <v>180</v>
      </c>
      <c r="AJ483" s="37"/>
      <c r="AK483" s="37"/>
      <c r="AL483" s="126"/>
      <c r="AM483" s="37">
        <f t="shared" si="40"/>
        <v>90</v>
      </c>
      <c r="AN483" s="37">
        <v>90</v>
      </c>
      <c r="AO483" s="37"/>
      <c r="AP483" s="136"/>
      <c r="AQ483" s="134">
        <f t="shared" si="39"/>
        <v>-90</v>
      </c>
    </row>
    <row r="484" s="6" customFormat="1" ht="110" hidden="1" customHeight="1" spans="1:43">
      <c r="A484" s="37">
        <v>105</v>
      </c>
      <c r="B484" s="37" t="s">
        <v>1897</v>
      </c>
      <c r="C484" s="37" t="s">
        <v>1898</v>
      </c>
      <c r="D484" s="45" t="s">
        <v>1925</v>
      </c>
      <c r="E484" s="37" t="s">
        <v>2319</v>
      </c>
      <c r="F484" s="37" t="s">
        <v>167</v>
      </c>
      <c r="G484" s="45" t="s">
        <v>2320</v>
      </c>
      <c r="H484" s="37" t="s">
        <v>48</v>
      </c>
      <c r="I484" s="60" t="s">
        <v>2321</v>
      </c>
      <c r="J484" s="37">
        <v>336</v>
      </c>
      <c r="K484" s="37">
        <v>336</v>
      </c>
      <c r="L484" s="37"/>
      <c r="M484" s="37"/>
      <c r="N484" s="60" t="s">
        <v>2322</v>
      </c>
      <c r="O484" s="37" t="s">
        <v>2261</v>
      </c>
      <c r="P484" s="63">
        <v>507</v>
      </c>
      <c r="Q484" s="37" t="s">
        <v>53</v>
      </c>
      <c r="R484" s="37" t="s">
        <v>53</v>
      </c>
      <c r="S484" s="37" t="s">
        <v>53</v>
      </c>
      <c r="T484" s="37" t="s">
        <v>2262</v>
      </c>
      <c r="U484" s="37" t="s">
        <v>172</v>
      </c>
      <c r="V484" s="37" t="s">
        <v>1687</v>
      </c>
      <c r="W484" s="81">
        <v>13529597887</v>
      </c>
      <c r="X484" s="37" t="s">
        <v>52</v>
      </c>
      <c r="Y484" s="108">
        <v>45717</v>
      </c>
      <c r="Z484" s="109">
        <v>45992</v>
      </c>
      <c r="AA484" s="37" t="s">
        <v>2263</v>
      </c>
      <c r="AB484" s="113"/>
      <c r="AC484" s="43" t="s">
        <v>58</v>
      </c>
      <c r="AD484" s="110" t="s">
        <v>2262</v>
      </c>
      <c r="AE484" s="111" t="s">
        <v>1897</v>
      </c>
      <c r="AF484" s="44"/>
      <c r="AG484" s="37"/>
      <c r="AH484" s="37">
        <v>336</v>
      </c>
      <c r="AI484" s="37">
        <v>336</v>
      </c>
      <c r="AJ484" s="37"/>
      <c r="AK484" s="37"/>
      <c r="AL484" s="126"/>
      <c r="AM484" s="37">
        <f t="shared" si="40"/>
        <v>130</v>
      </c>
      <c r="AN484" s="37">
        <v>130</v>
      </c>
      <c r="AO484" s="37"/>
      <c r="AP484" s="136"/>
      <c r="AQ484" s="134">
        <f t="shared" si="39"/>
        <v>-206</v>
      </c>
    </row>
    <row r="485" s="6" customFormat="1" ht="95" hidden="1" customHeight="1" spans="1:43">
      <c r="A485" s="37">
        <v>106</v>
      </c>
      <c r="B485" s="37" t="s">
        <v>1897</v>
      </c>
      <c r="C485" s="37" t="s">
        <v>1898</v>
      </c>
      <c r="D485" s="45" t="s">
        <v>1925</v>
      </c>
      <c r="E485" s="37" t="s">
        <v>2323</v>
      </c>
      <c r="F485" s="37" t="s">
        <v>231</v>
      </c>
      <c r="G485" s="45" t="s">
        <v>2324</v>
      </c>
      <c r="H485" s="37" t="s">
        <v>48</v>
      </c>
      <c r="I485" s="60" t="s">
        <v>2325</v>
      </c>
      <c r="J485" s="37">
        <v>221</v>
      </c>
      <c r="K485" s="37">
        <v>221</v>
      </c>
      <c r="L485" s="37"/>
      <c r="M485" s="37"/>
      <c r="N485" s="60" t="s">
        <v>2326</v>
      </c>
      <c r="O485" s="37" t="s">
        <v>2261</v>
      </c>
      <c r="P485" s="63">
        <v>430</v>
      </c>
      <c r="Q485" s="37" t="s">
        <v>53</v>
      </c>
      <c r="R485" s="37" t="s">
        <v>53</v>
      </c>
      <c r="S485" s="37" t="s">
        <v>53</v>
      </c>
      <c r="T485" s="37" t="s">
        <v>2262</v>
      </c>
      <c r="U485" s="37" t="s">
        <v>235</v>
      </c>
      <c r="V485" s="37" t="s">
        <v>236</v>
      </c>
      <c r="W485" s="81" t="s">
        <v>237</v>
      </c>
      <c r="X485" s="37" t="s">
        <v>52</v>
      </c>
      <c r="Y485" s="108">
        <v>45658</v>
      </c>
      <c r="Z485" s="109">
        <v>45992</v>
      </c>
      <c r="AA485" s="37" t="s">
        <v>2263</v>
      </c>
      <c r="AB485" s="113"/>
      <c r="AC485" s="43" t="s">
        <v>58</v>
      </c>
      <c r="AD485" s="110" t="s">
        <v>2262</v>
      </c>
      <c r="AE485" s="111" t="s">
        <v>1897</v>
      </c>
      <c r="AF485" s="44"/>
      <c r="AG485" s="37"/>
      <c r="AH485" s="37">
        <v>221</v>
      </c>
      <c r="AI485" s="37">
        <v>221</v>
      </c>
      <c r="AJ485" s="37"/>
      <c r="AK485" s="37"/>
      <c r="AL485" s="126"/>
      <c r="AM485" s="37">
        <f t="shared" si="40"/>
        <v>100</v>
      </c>
      <c r="AN485" s="37">
        <v>100</v>
      </c>
      <c r="AO485" s="37"/>
      <c r="AP485" s="136"/>
      <c r="AQ485" s="134">
        <f t="shared" si="39"/>
        <v>-121</v>
      </c>
    </row>
    <row r="486" s="6" customFormat="1" ht="133" hidden="1" customHeight="1" spans="1:43">
      <c r="A486" s="37">
        <v>107</v>
      </c>
      <c r="B486" s="37" t="s">
        <v>1897</v>
      </c>
      <c r="C486" s="37" t="s">
        <v>1898</v>
      </c>
      <c r="D486" s="45" t="s">
        <v>1925</v>
      </c>
      <c r="E486" s="37" t="s">
        <v>2327</v>
      </c>
      <c r="F486" s="37" t="s">
        <v>231</v>
      </c>
      <c r="G486" s="45" t="s">
        <v>2328</v>
      </c>
      <c r="H486" s="37" t="s">
        <v>48</v>
      </c>
      <c r="I486" s="60" t="s">
        <v>2329</v>
      </c>
      <c r="J486" s="37">
        <v>100</v>
      </c>
      <c r="K486" s="37"/>
      <c r="L486" s="37">
        <v>100</v>
      </c>
      <c r="M486" s="37"/>
      <c r="N486" s="60" t="s">
        <v>2330</v>
      </c>
      <c r="O486" s="37" t="s">
        <v>2261</v>
      </c>
      <c r="P486" s="63">
        <v>4063</v>
      </c>
      <c r="Q486" s="37" t="s">
        <v>53</v>
      </c>
      <c r="R486" s="37" t="s">
        <v>53</v>
      </c>
      <c r="S486" s="37" t="s">
        <v>53</v>
      </c>
      <c r="T486" s="37" t="s">
        <v>2262</v>
      </c>
      <c r="U486" s="37" t="s">
        <v>235</v>
      </c>
      <c r="V486" s="37" t="s">
        <v>236</v>
      </c>
      <c r="W486" s="81">
        <v>13769875596</v>
      </c>
      <c r="X486" s="37" t="s">
        <v>52</v>
      </c>
      <c r="Y486" s="108">
        <v>45658</v>
      </c>
      <c r="Z486" s="109">
        <v>45992</v>
      </c>
      <c r="AA486" s="37" t="s">
        <v>2263</v>
      </c>
      <c r="AB486" s="113"/>
      <c r="AC486" s="43" t="s">
        <v>58</v>
      </c>
      <c r="AD486" s="110" t="s">
        <v>2262</v>
      </c>
      <c r="AE486" s="111" t="s">
        <v>1897</v>
      </c>
      <c r="AF486" s="44"/>
      <c r="AG486" s="37"/>
      <c r="AH486" s="37">
        <v>100</v>
      </c>
      <c r="AI486" s="37"/>
      <c r="AJ486" s="37">
        <v>100</v>
      </c>
      <c r="AK486" s="37"/>
      <c r="AL486" s="126"/>
      <c r="AM486" s="37">
        <f t="shared" si="40"/>
        <v>50</v>
      </c>
      <c r="AN486" s="37"/>
      <c r="AO486" s="37">
        <v>50</v>
      </c>
      <c r="AP486" s="136"/>
      <c r="AQ486" s="134">
        <f t="shared" si="39"/>
        <v>-50</v>
      </c>
    </row>
    <row r="487" s="6" customFormat="1" ht="94" hidden="1" customHeight="1" spans="1:43">
      <c r="A487" s="37">
        <v>108</v>
      </c>
      <c r="B487" s="37" t="s">
        <v>1897</v>
      </c>
      <c r="C487" s="37" t="s">
        <v>1898</v>
      </c>
      <c r="D487" s="45" t="s">
        <v>1925</v>
      </c>
      <c r="E487" s="37" t="s">
        <v>2331</v>
      </c>
      <c r="F487" s="37" t="s">
        <v>231</v>
      </c>
      <c r="G487" s="45" t="s">
        <v>2332</v>
      </c>
      <c r="H487" s="37" t="s">
        <v>48</v>
      </c>
      <c r="I487" s="60" t="s">
        <v>2333</v>
      </c>
      <c r="J487" s="37">
        <v>180</v>
      </c>
      <c r="K487" s="37"/>
      <c r="L487" s="37">
        <v>180</v>
      </c>
      <c r="M487" s="37"/>
      <c r="N487" s="60" t="s">
        <v>2334</v>
      </c>
      <c r="O487" s="37" t="s">
        <v>2261</v>
      </c>
      <c r="P487" s="63">
        <v>634</v>
      </c>
      <c r="Q487" s="37" t="s">
        <v>53</v>
      </c>
      <c r="R487" s="37" t="s">
        <v>53</v>
      </c>
      <c r="S487" s="37" t="s">
        <v>53</v>
      </c>
      <c r="T487" s="37" t="s">
        <v>2262</v>
      </c>
      <c r="U487" s="37" t="s">
        <v>235</v>
      </c>
      <c r="V487" s="37" t="s">
        <v>236</v>
      </c>
      <c r="W487" s="81" t="s">
        <v>237</v>
      </c>
      <c r="X487" s="37" t="s">
        <v>52</v>
      </c>
      <c r="Y487" s="108">
        <v>45658</v>
      </c>
      <c r="Z487" s="109">
        <v>45992</v>
      </c>
      <c r="AA487" s="37" t="s">
        <v>2263</v>
      </c>
      <c r="AB487" s="113"/>
      <c r="AC487" s="43" t="s">
        <v>58</v>
      </c>
      <c r="AD487" s="110" t="s">
        <v>2262</v>
      </c>
      <c r="AE487" s="111" t="s">
        <v>1897</v>
      </c>
      <c r="AF487" s="44"/>
      <c r="AG487" s="37"/>
      <c r="AH487" s="37">
        <v>180</v>
      </c>
      <c r="AI487" s="37"/>
      <c r="AJ487" s="37">
        <v>180</v>
      </c>
      <c r="AK487" s="37"/>
      <c r="AL487" s="126"/>
      <c r="AM487" s="37">
        <f t="shared" si="40"/>
        <v>90</v>
      </c>
      <c r="AN487" s="37"/>
      <c r="AO487" s="37">
        <v>90</v>
      </c>
      <c r="AP487" s="136"/>
      <c r="AQ487" s="134">
        <f t="shared" si="39"/>
        <v>-90</v>
      </c>
    </row>
    <row r="488" s="6" customFormat="1" ht="186" hidden="1" customHeight="1" spans="1:43">
      <c r="A488" s="37">
        <v>109</v>
      </c>
      <c r="B488" s="37" t="s">
        <v>1897</v>
      </c>
      <c r="C488" s="37" t="s">
        <v>1898</v>
      </c>
      <c r="D488" s="45" t="s">
        <v>1925</v>
      </c>
      <c r="E488" s="37" t="s">
        <v>2335</v>
      </c>
      <c r="F488" s="37" t="s">
        <v>125</v>
      </c>
      <c r="G488" s="45" t="s">
        <v>2336</v>
      </c>
      <c r="H488" s="37" t="s">
        <v>48</v>
      </c>
      <c r="I488" s="60" t="s">
        <v>2337</v>
      </c>
      <c r="J488" s="37">
        <v>111.16</v>
      </c>
      <c r="K488" s="37"/>
      <c r="L488" s="37">
        <v>111.16</v>
      </c>
      <c r="M488" s="37"/>
      <c r="N488" s="60" t="s">
        <v>2338</v>
      </c>
      <c r="O488" s="37" t="s">
        <v>2261</v>
      </c>
      <c r="P488" s="63">
        <v>782</v>
      </c>
      <c r="Q488" s="37" t="s">
        <v>53</v>
      </c>
      <c r="R488" s="37" t="s">
        <v>53</v>
      </c>
      <c r="S488" s="37" t="s">
        <v>53</v>
      </c>
      <c r="T488" s="37" t="s">
        <v>2262</v>
      </c>
      <c r="U488" s="37" t="s">
        <v>310</v>
      </c>
      <c r="V488" s="37" t="s">
        <v>311</v>
      </c>
      <c r="W488" s="81">
        <v>13987465418</v>
      </c>
      <c r="X488" s="37" t="s">
        <v>52</v>
      </c>
      <c r="Y488" s="108">
        <v>45698</v>
      </c>
      <c r="Z488" s="109">
        <v>45992</v>
      </c>
      <c r="AA488" s="37" t="s">
        <v>2263</v>
      </c>
      <c r="AB488" s="113"/>
      <c r="AC488" s="43" t="s">
        <v>58</v>
      </c>
      <c r="AD488" s="110" t="s">
        <v>2262</v>
      </c>
      <c r="AE488" s="111" t="s">
        <v>1897</v>
      </c>
      <c r="AF488" s="44"/>
      <c r="AG488" s="37"/>
      <c r="AH488" s="37">
        <v>111.16</v>
      </c>
      <c r="AI488" s="37"/>
      <c r="AJ488" s="37">
        <v>111.16</v>
      </c>
      <c r="AK488" s="37"/>
      <c r="AL488" s="126"/>
      <c r="AM488" s="37">
        <f t="shared" si="40"/>
        <v>60</v>
      </c>
      <c r="AN488" s="37"/>
      <c r="AO488" s="37">
        <v>60</v>
      </c>
      <c r="AP488" s="136"/>
      <c r="AQ488" s="134">
        <f t="shared" si="39"/>
        <v>-51.16</v>
      </c>
    </row>
    <row r="489" s="6" customFormat="1" ht="146" hidden="1" customHeight="1" spans="1:43">
      <c r="A489" s="37">
        <v>110</v>
      </c>
      <c r="B489" s="37" t="s">
        <v>1897</v>
      </c>
      <c r="C489" s="37" t="s">
        <v>1898</v>
      </c>
      <c r="D489" s="45" t="s">
        <v>1925</v>
      </c>
      <c r="E489" s="37" t="s">
        <v>2339</v>
      </c>
      <c r="F489" s="37" t="s">
        <v>125</v>
      </c>
      <c r="G489" s="45" t="s">
        <v>2340</v>
      </c>
      <c r="H489" s="37" t="s">
        <v>48</v>
      </c>
      <c r="I489" s="60" t="s">
        <v>2341</v>
      </c>
      <c r="J489" s="37">
        <v>101</v>
      </c>
      <c r="K489" s="37"/>
      <c r="L489" s="37">
        <v>101</v>
      </c>
      <c r="M489" s="37"/>
      <c r="N489" s="60" t="s">
        <v>2342</v>
      </c>
      <c r="O489" s="37" t="s">
        <v>2261</v>
      </c>
      <c r="P489" s="63">
        <v>2889</v>
      </c>
      <c r="Q489" s="37" t="s">
        <v>53</v>
      </c>
      <c r="R489" s="37" t="s">
        <v>53</v>
      </c>
      <c r="S489" s="37" t="s">
        <v>53</v>
      </c>
      <c r="T489" s="37" t="s">
        <v>2262</v>
      </c>
      <c r="U489" s="37" t="s">
        <v>310</v>
      </c>
      <c r="V489" s="37" t="s">
        <v>311</v>
      </c>
      <c r="W489" s="81">
        <v>13987465418</v>
      </c>
      <c r="X489" s="37" t="s">
        <v>52</v>
      </c>
      <c r="Y489" s="108">
        <v>45698</v>
      </c>
      <c r="Z489" s="109">
        <v>45992</v>
      </c>
      <c r="AA489" s="37" t="s">
        <v>2263</v>
      </c>
      <c r="AB489" s="113"/>
      <c r="AC489" s="43" t="s">
        <v>58</v>
      </c>
      <c r="AD489" s="110" t="s">
        <v>2262</v>
      </c>
      <c r="AE489" s="111" t="s">
        <v>1897</v>
      </c>
      <c r="AF489" s="44"/>
      <c r="AG489" s="37"/>
      <c r="AH489" s="37">
        <v>101</v>
      </c>
      <c r="AI489" s="37"/>
      <c r="AJ489" s="37">
        <v>101</v>
      </c>
      <c r="AK489" s="37"/>
      <c r="AL489" s="126"/>
      <c r="AM489" s="37">
        <f t="shared" si="40"/>
        <v>50</v>
      </c>
      <c r="AN489" s="37"/>
      <c r="AO489" s="37">
        <v>50</v>
      </c>
      <c r="AP489" s="136"/>
      <c r="AQ489" s="134">
        <f t="shared" si="39"/>
        <v>-51</v>
      </c>
    </row>
    <row r="490" s="6" customFormat="1" ht="110" hidden="1" customHeight="1" spans="1:43">
      <c r="A490" s="37">
        <v>111</v>
      </c>
      <c r="B490" s="37" t="s">
        <v>1897</v>
      </c>
      <c r="C490" s="37" t="s">
        <v>1898</v>
      </c>
      <c r="D490" s="45" t="s">
        <v>1925</v>
      </c>
      <c r="E490" s="37" t="s">
        <v>2343</v>
      </c>
      <c r="F490" s="37" t="s">
        <v>125</v>
      </c>
      <c r="G490" s="45" t="s">
        <v>2344</v>
      </c>
      <c r="H490" s="37" t="s">
        <v>48</v>
      </c>
      <c r="I490" s="60" t="s">
        <v>2345</v>
      </c>
      <c r="J490" s="199">
        <v>194</v>
      </c>
      <c r="K490" s="199"/>
      <c r="L490" s="37">
        <v>194</v>
      </c>
      <c r="M490" s="37"/>
      <c r="N490" s="60" t="s">
        <v>2346</v>
      </c>
      <c r="O490" s="37" t="s">
        <v>2261</v>
      </c>
      <c r="P490" s="63">
        <v>3508</v>
      </c>
      <c r="Q490" s="37" t="s">
        <v>53</v>
      </c>
      <c r="R490" s="37" t="s">
        <v>53</v>
      </c>
      <c r="S490" s="37" t="s">
        <v>53</v>
      </c>
      <c r="T490" s="37" t="s">
        <v>2262</v>
      </c>
      <c r="U490" s="37" t="s">
        <v>310</v>
      </c>
      <c r="V490" s="37" t="s">
        <v>311</v>
      </c>
      <c r="W490" s="81" t="s">
        <v>2347</v>
      </c>
      <c r="X490" s="37" t="s">
        <v>52</v>
      </c>
      <c r="Y490" s="108">
        <v>45717</v>
      </c>
      <c r="Z490" s="109">
        <v>45992</v>
      </c>
      <c r="AA490" s="37" t="s">
        <v>2263</v>
      </c>
      <c r="AB490" s="113"/>
      <c r="AC490" s="43" t="s">
        <v>58</v>
      </c>
      <c r="AD490" s="110" t="s">
        <v>2262</v>
      </c>
      <c r="AE490" s="111" t="s">
        <v>1897</v>
      </c>
      <c r="AF490" s="44"/>
      <c r="AG490" s="37"/>
      <c r="AH490" s="199">
        <v>194</v>
      </c>
      <c r="AI490" s="199"/>
      <c r="AJ490" s="37">
        <v>194</v>
      </c>
      <c r="AK490" s="37"/>
      <c r="AL490" s="126"/>
      <c r="AM490" s="37">
        <f t="shared" si="40"/>
        <v>90</v>
      </c>
      <c r="AN490" s="37"/>
      <c r="AO490" s="37">
        <v>90</v>
      </c>
      <c r="AP490" s="136"/>
      <c r="AQ490" s="134">
        <f t="shared" si="39"/>
        <v>-104</v>
      </c>
    </row>
    <row r="491" s="6" customFormat="1" ht="159" hidden="1" customHeight="1" spans="1:43">
      <c r="A491" s="37">
        <v>112</v>
      </c>
      <c r="B491" s="37" t="s">
        <v>1897</v>
      </c>
      <c r="C491" s="37" t="s">
        <v>1898</v>
      </c>
      <c r="D491" s="45" t="s">
        <v>1925</v>
      </c>
      <c r="E491" s="37" t="s">
        <v>2348</v>
      </c>
      <c r="F491" s="37" t="s">
        <v>125</v>
      </c>
      <c r="G491" s="45" t="s">
        <v>1228</v>
      </c>
      <c r="H491" s="37" t="s">
        <v>48</v>
      </c>
      <c r="I491" s="60" t="s">
        <v>2349</v>
      </c>
      <c r="J491" s="37">
        <v>122.8</v>
      </c>
      <c r="K491" s="37"/>
      <c r="L491" s="37">
        <v>122.8</v>
      </c>
      <c r="M491" s="37"/>
      <c r="N491" s="60" t="s">
        <v>2350</v>
      </c>
      <c r="O491" s="37" t="s">
        <v>2261</v>
      </c>
      <c r="P491" s="63">
        <v>896</v>
      </c>
      <c r="Q491" s="37" t="s">
        <v>53</v>
      </c>
      <c r="R491" s="37" t="s">
        <v>53</v>
      </c>
      <c r="S491" s="37" t="s">
        <v>53</v>
      </c>
      <c r="T491" s="37" t="s">
        <v>2262</v>
      </c>
      <c r="U491" s="37" t="s">
        <v>310</v>
      </c>
      <c r="V491" s="37" t="s">
        <v>311</v>
      </c>
      <c r="W491" s="81">
        <v>13987465418</v>
      </c>
      <c r="X491" s="37" t="s">
        <v>52</v>
      </c>
      <c r="Y491" s="108">
        <v>45698</v>
      </c>
      <c r="Z491" s="109">
        <v>45992</v>
      </c>
      <c r="AA491" s="37" t="s">
        <v>2263</v>
      </c>
      <c r="AB491" s="113"/>
      <c r="AC491" s="43" t="s">
        <v>58</v>
      </c>
      <c r="AD491" s="110" t="s">
        <v>2262</v>
      </c>
      <c r="AE491" s="111" t="s">
        <v>1897</v>
      </c>
      <c r="AF491" s="44"/>
      <c r="AG491" s="37"/>
      <c r="AH491" s="37">
        <v>122.8</v>
      </c>
      <c r="AI491" s="37"/>
      <c r="AJ491" s="37">
        <v>122.8</v>
      </c>
      <c r="AK491" s="37"/>
      <c r="AL491" s="126"/>
      <c r="AM491" s="37">
        <f t="shared" si="40"/>
        <v>60</v>
      </c>
      <c r="AN491" s="37"/>
      <c r="AO491" s="37">
        <v>60</v>
      </c>
      <c r="AP491" s="136"/>
      <c r="AQ491" s="134">
        <f t="shared" si="39"/>
        <v>-62.8</v>
      </c>
    </row>
    <row r="492" s="6" customFormat="1" ht="162" hidden="1" customHeight="1" spans="1:43">
      <c r="A492" s="37">
        <v>113</v>
      </c>
      <c r="B492" s="37" t="s">
        <v>1897</v>
      </c>
      <c r="C492" s="37" t="s">
        <v>1898</v>
      </c>
      <c r="D492" s="45" t="s">
        <v>1925</v>
      </c>
      <c r="E492" s="37" t="s">
        <v>2351</v>
      </c>
      <c r="F492" s="37" t="s">
        <v>223</v>
      </c>
      <c r="G492" s="45" t="s">
        <v>454</v>
      </c>
      <c r="H492" s="37" t="s">
        <v>48</v>
      </c>
      <c r="I492" s="60" t="s">
        <v>2352</v>
      </c>
      <c r="J492" s="37">
        <v>100</v>
      </c>
      <c r="K492" s="37"/>
      <c r="L492" s="37">
        <v>100</v>
      </c>
      <c r="M492" s="37"/>
      <c r="N492" s="60" t="s">
        <v>2353</v>
      </c>
      <c r="O492" s="37" t="s">
        <v>2261</v>
      </c>
      <c r="P492" s="63">
        <v>1223</v>
      </c>
      <c r="Q492" s="37" t="s">
        <v>53</v>
      </c>
      <c r="R492" s="37" t="s">
        <v>53</v>
      </c>
      <c r="S492" s="37" t="s">
        <v>53</v>
      </c>
      <c r="T492" s="37" t="s">
        <v>2262</v>
      </c>
      <c r="U492" s="37" t="s">
        <v>227</v>
      </c>
      <c r="V492" s="37" t="s">
        <v>228</v>
      </c>
      <c r="W492" s="81" t="s">
        <v>229</v>
      </c>
      <c r="X492" s="37" t="s">
        <v>52</v>
      </c>
      <c r="Y492" s="108">
        <v>45658</v>
      </c>
      <c r="Z492" s="109">
        <v>45992</v>
      </c>
      <c r="AA492" s="37" t="s">
        <v>2263</v>
      </c>
      <c r="AB492" s="113"/>
      <c r="AC492" s="43" t="s">
        <v>58</v>
      </c>
      <c r="AD492" s="110" t="s">
        <v>2262</v>
      </c>
      <c r="AE492" s="111" t="s">
        <v>1897</v>
      </c>
      <c r="AF492" s="44"/>
      <c r="AG492" s="37"/>
      <c r="AH492" s="37">
        <v>100</v>
      </c>
      <c r="AI492" s="37"/>
      <c r="AJ492" s="37">
        <v>100</v>
      </c>
      <c r="AK492" s="37"/>
      <c r="AL492" s="126"/>
      <c r="AM492" s="37">
        <f t="shared" si="40"/>
        <v>50</v>
      </c>
      <c r="AN492" s="37"/>
      <c r="AO492" s="37">
        <v>50</v>
      </c>
      <c r="AP492" s="136"/>
      <c r="AQ492" s="134">
        <f t="shared" si="39"/>
        <v>-50</v>
      </c>
    </row>
    <row r="493" s="6" customFormat="1" ht="110" hidden="1" customHeight="1" spans="1:43">
      <c r="A493" s="37">
        <v>114</v>
      </c>
      <c r="B493" s="37" t="s">
        <v>1897</v>
      </c>
      <c r="C493" s="37" t="s">
        <v>1898</v>
      </c>
      <c r="D493" s="45" t="s">
        <v>1925</v>
      </c>
      <c r="E493" s="37" t="s">
        <v>2354</v>
      </c>
      <c r="F493" s="37" t="s">
        <v>223</v>
      </c>
      <c r="G493" s="45" t="s">
        <v>224</v>
      </c>
      <c r="H493" s="37" t="s">
        <v>48</v>
      </c>
      <c r="I493" s="60" t="s">
        <v>2355</v>
      </c>
      <c r="J493" s="37">
        <v>100</v>
      </c>
      <c r="K493" s="37"/>
      <c r="L493" s="37">
        <v>100</v>
      </c>
      <c r="M493" s="37"/>
      <c r="N493" s="60" t="s">
        <v>2356</v>
      </c>
      <c r="O493" s="37" t="s">
        <v>2261</v>
      </c>
      <c r="P493" s="63">
        <v>629</v>
      </c>
      <c r="Q493" s="37" t="s">
        <v>53</v>
      </c>
      <c r="R493" s="37" t="s">
        <v>53</v>
      </c>
      <c r="S493" s="37" t="s">
        <v>53</v>
      </c>
      <c r="T493" s="37" t="s">
        <v>2262</v>
      </c>
      <c r="U493" s="37" t="s">
        <v>227</v>
      </c>
      <c r="V493" s="37" t="s">
        <v>228</v>
      </c>
      <c r="W493" s="81" t="s">
        <v>229</v>
      </c>
      <c r="X493" s="37" t="s">
        <v>52</v>
      </c>
      <c r="Y493" s="108">
        <v>45658</v>
      </c>
      <c r="Z493" s="109">
        <v>45992</v>
      </c>
      <c r="AA493" s="37" t="s">
        <v>2263</v>
      </c>
      <c r="AB493" s="113"/>
      <c r="AC493" s="43" t="s">
        <v>58</v>
      </c>
      <c r="AD493" s="110" t="s">
        <v>2262</v>
      </c>
      <c r="AE493" s="111" t="s">
        <v>1897</v>
      </c>
      <c r="AF493" s="44"/>
      <c r="AG493" s="37"/>
      <c r="AH493" s="37">
        <v>100</v>
      </c>
      <c r="AI493" s="37"/>
      <c r="AJ493" s="37">
        <v>100</v>
      </c>
      <c r="AK493" s="37"/>
      <c r="AL493" s="126"/>
      <c r="AM493" s="37">
        <f t="shared" si="40"/>
        <v>50</v>
      </c>
      <c r="AN493" s="37"/>
      <c r="AO493" s="37">
        <v>50</v>
      </c>
      <c r="AP493" s="136"/>
      <c r="AQ493" s="134">
        <f t="shared" si="39"/>
        <v>-50</v>
      </c>
    </row>
    <row r="494" s="6" customFormat="1" ht="146" hidden="1" customHeight="1" spans="1:43">
      <c r="A494" s="37">
        <v>115</v>
      </c>
      <c r="B494" s="37" t="s">
        <v>1897</v>
      </c>
      <c r="C494" s="37" t="s">
        <v>1898</v>
      </c>
      <c r="D494" s="45" t="s">
        <v>1925</v>
      </c>
      <c r="E494" s="37" t="s">
        <v>2357</v>
      </c>
      <c r="F494" s="37" t="s">
        <v>582</v>
      </c>
      <c r="G494" s="45" t="s">
        <v>2358</v>
      </c>
      <c r="H494" s="37" t="s">
        <v>48</v>
      </c>
      <c r="I494" s="60" t="s">
        <v>2359</v>
      </c>
      <c r="J494" s="37">
        <v>205</v>
      </c>
      <c r="K494" s="37"/>
      <c r="L494" s="37">
        <v>205</v>
      </c>
      <c r="M494" s="37"/>
      <c r="N494" s="60" t="s">
        <v>2360</v>
      </c>
      <c r="O494" s="37" t="s">
        <v>2261</v>
      </c>
      <c r="P494" s="63">
        <v>451</v>
      </c>
      <c r="Q494" s="37" t="s">
        <v>53</v>
      </c>
      <c r="R494" s="37" t="s">
        <v>53</v>
      </c>
      <c r="S494" s="37" t="s">
        <v>53</v>
      </c>
      <c r="T494" s="37" t="s">
        <v>2262</v>
      </c>
      <c r="U494" s="37" t="s">
        <v>587</v>
      </c>
      <c r="V494" s="37" t="s">
        <v>588</v>
      </c>
      <c r="W494" s="81">
        <v>13577395188</v>
      </c>
      <c r="X494" s="37" t="s">
        <v>52</v>
      </c>
      <c r="Y494" s="108">
        <v>45658</v>
      </c>
      <c r="Z494" s="109">
        <v>45992</v>
      </c>
      <c r="AA494" s="37" t="s">
        <v>2263</v>
      </c>
      <c r="AB494" s="113"/>
      <c r="AC494" s="43" t="s">
        <v>58</v>
      </c>
      <c r="AD494" s="110" t="s">
        <v>2262</v>
      </c>
      <c r="AE494" s="111" t="s">
        <v>1897</v>
      </c>
      <c r="AF494" s="44"/>
      <c r="AG494" s="37"/>
      <c r="AH494" s="37">
        <v>205</v>
      </c>
      <c r="AI494" s="37"/>
      <c r="AJ494" s="37">
        <v>205</v>
      </c>
      <c r="AK494" s="37"/>
      <c r="AL494" s="126"/>
      <c r="AM494" s="37">
        <f t="shared" si="40"/>
        <v>100</v>
      </c>
      <c r="AN494" s="37"/>
      <c r="AO494" s="37">
        <v>100</v>
      </c>
      <c r="AP494" s="136"/>
      <c r="AQ494" s="134">
        <f t="shared" si="39"/>
        <v>-105</v>
      </c>
    </row>
    <row r="495" s="6" customFormat="1" ht="175" hidden="1" customHeight="1" spans="1:43">
      <c r="A495" s="37">
        <v>116</v>
      </c>
      <c r="B495" s="37" t="s">
        <v>1897</v>
      </c>
      <c r="C495" s="37" t="s">
        <v>1898</v>
      </c>
      <c r="D495" s="45" t="s">
        <v>1925</v>
      </c>
      <c r="E495" s="37" t="s">
        <v>2361</v>
      </c>
      <c r="F495" s="37" t="s">
        <v>582</v>
      </c>
      <c r="G495" s="45" t="s">
        <v>2362</v>
      </c>
      <c r="H495" s="37" t="s">
        <v>48</v>
      </c>
      <c r="I495" s="60" t="s">
        <v>2363</v>
      </c>
      <c r="J495" s="37">
        <v>120</v>
      </c>
      <c r="K495" s="37"/>
      <c r="L495" s="37">
        <v>120</v>
      </c>
      <c r="M495" s="37"/>
      <c r="N495" s="60" t="s">
        <v>2364</v>
      </c>
      <c r="O495" s="37" t="s">
        <v>2261</v>
      </c>
      <c r="P495" s="63">
        <v>121</v>
      </c>
      <c r="Q495" s="37" t="s">
        <v>53</v>
      </c>
      <c r="R495" s="37" t="s">
        <v>53</v>
      </c>
      <c r="S495" s="37" t="s">
        <v>53</v>
      </c>
      <c r="T495" s="37" t="s">
        <v>2262</v>
      </c>
      <c r="U495" s="37" t="s">
        <v>587</v>
      </c>
      <c r="V495" s="37" t="s">
        <v>588</v>
      </c>
      <c r="W495" s="81">
        <v>13577395188</v>
      </c>
      <c r="X495" s="37" t="s">
        <v>52</v>
      </c>
      <c r="Y495" s="108">
        <v>45658</v>
      </c>
      <c r="Z495" s="109">
        <v>45992</v>
      </c>
      <c r="AA495" s="37" t="s">
        <v>2263</v>
      </c>
      <c r="AB495" s="113"/>
      <c r="AC495" s="43" t="s">
        <v>58</v>
      </c>
      <c r="AD495" s="110" t="s">
        <v>2262</v>
      </c>
      <c r="AE495" s="111" t="s">
        <v>1897</v>
      </c>
      <c r="AF495" s="44"/>
      <c r="AG495" s="37"/>
      <c r="AH495" s="37">
        <v>120</v>
      </c>
      <c r="AI495" s="37"/>
      <c r="AJ495" s="37">
        <v>120</v>
      </c>
      <c r="AK495" s="37"/>
      <c r="AL495" s="126"/>
      <c r="AM495" s="37">
        <f t="shared" si="40"/>
        <v>60</v>
      </c>
      <c r="AN495" s="37"/>
      <c r="AO495" s="37">
        <v>60</v>
      </c>
      <c r="AP495" s="136"/>
      <c r="AQ495" s="134">
        <f t="shared" si="39"/>
        <v>-60</v>
      </c>
    </row>
    <row r="496" s="6" customFormat="1" ht="204" hidden="1" customHeight="1" spans="1:43">
      <c r="A496" s="37">
        <v>117</v>
      </c>
      <c r="B496" s="37" t="s">
        <v>1897</v>
      </c>
      <c r="C496" s="37" t="s">
        <v>1898</v>
      </c>
      <c r="D496" s="45" t="s">
        <v>1925</v>
      </c>
      <c r="E496" s="37" t="s">
        <v>2365</v>
      </c>
      <c r="F496" s="37" t="s">
        <v>158</v>
      </c>
      <c r="G496" s="45" t="s">
        <v>711</v>
      </c>
      <c r="H496" s="37" t="s">
        <v>48</v>
      </c>
      <c r="I496" s="60" t="s">
        <v>2366</v>
      </c>
      <c r="J496" s="37">
        <v>350</v>
      </c>
      <c r="K496" s="37">
        <v>350</v>
      </c>
      <c r="L496" s="37"/>
      <c r="M496" s="37"/>
      <c r="N496" s="60" t="s">
        <v>2367</v>
      </c>
      <c r="O496" s="37" t="s">
        <v>2261</v>
      </c>
      <c r="P496" s="63">
        <v>976</v>
      </c>
      <c r="Q496" s="37" t="s">
        <v>53</v>
      </c>
      <c r="R496" s="37" t="s">
        <v>53</v>
      </c>
      <c r="S496" s="37" t="s">
        <v>53</v>
      </c>
      <c r="T496" s="37" t="s">
        <v>2262</v>
      </c>
      <c r="U496" s="37" t="s">
        <v>715</v>
      </c>
      <c r="V496" s="37" t="s">
        <v>721</v>
      </c>
      <c r="W496" s="81">
        <v>13887435395</v>
      </c>
      <c r="X496" s="37" t="s">
        <v>52</v>
      </c>
      <c r="Y496" s="108">
        <v>45778</v>
      </c>
      <c r="Z496" s="109">
        <v>45992</v>
      </c>
      <c r="AA496" s="37" t="s">
        <v>2263</v>
      </c>
      <c r="AB496" s="113"/>
      <c r="AC496" s="43" t="s">
        <v>58</v>
      </c>
      <c r="AD496" s="110" t="s">
        <v>2262</v>
      </c>
      <c r="AE496" s="111" t="s">
        <v>1897</v>
      </c>
      <c r="AF496" s="44"/>
      <c r="AG496" s="37"/>
      <c r="AH496" s="37">
        <v>350</v>
      </c>
      <c r="AI496" s="37">
        <v>350</v>
      </c>
      <c r="AJ496" s="37"/>
      <c r="AK496" s="37"/>
      <c r="AL496" s="126"/>
      <c r="AM496" s="37">
        <f t="shared" si="40"/>
        <v>120</v>
      </c>
      <c r="AN496" s="37">
        <v>120</v>
      </c>
      <c r="AO496" s="37"/>
      <c r="AP496" s="136"/>
      <c r="AQ496" s="134">
        <f t="shared" si="39"/>
        <v>-230</v>
      </c>
    </row>
    <row r="497" s="6" customFormat="1" ht="102" hidden="1" customHeight="1" spans="1:43">
      <c r="A497" s="37">
        <v>118</v>
      </c>
      <c r="B497" s="37" t="s">
        <v>1897</v>
      </c>
      <c r="C497" s="37" t="s">
        <v>1898</v>
      </c>
      <c r="D497" s="45" t="s">
        <v>1925</v>
      </c>
      <c r="E497" s="37" t="s">
        <v>2368</v>
      </c>
      <c r="F497" s="37" t="s">
        <v>158</v>
      </c>
      <c r="G497" s="45" t="s">
        <v>2369</v>
      </c>
      <c r="H497" s="37" t="s">
        <v>48</v>
      </c>
      <c r="I497" s="60" t="s">
        <v>2370</v>
      </c>
      <c r="J497" s="37">
        <v>260</v>
      </c>
      <c r="K497" s="37">
        <v>260</v>
      </c>
      <c r="L497" s="37"/>
      <c r="M497" s="37"/>
      <c r="N497" s="60" t="s">
        <v>2371</v>
      </c>
      <c r="O497" s="37" t="s">
        <v>2261</v>
      </c>
      <c r="P497" s="63">
        <v>976</v>
      </c>
      <c r="Q497" s="37" t="s">
        <v>53</v>
      </c>
      <c r="R497" s="37" t="s">
        <v>53</v>
      </c>
      <c r="S497" s="37" t="s">
        <v>53</v>
      </c>
      <c r="T497" s="37" t="s">
        <v>2262</v>
      </c>
      <c r="U497" s="37" t="s">
        <v>715</v>
      </c>
      <c r="V497" s="37" t="s">
        <v>721</v>
      </c>
      <c r="W497" s="81">
        <v>13887435395</v>
      </c>
      <c r="X497" s="37" t="s">
        <v>52</v>
      </c>
      <c r="Y497" s="108">
        <v>45778</v>
      </c>
      <c r="Z497" s="109">
        <v>45992</v>
      </c>
      <c r="AA497" s="37" t="s">
        <v>2263</v>
      </c>
      <c r="AB497" s="113"/>
      <c r="AC497" s="43" t="s">
        <v>58</v>
      </c>
      <c r="AD497" s="110" t="s">
        <v>2262</v>
      </c>
      <c r="AE497" s="111" t="s">
        <v>1897</v>
      </c>
      <c r="AF497" s="44"/>
      <c r="AG497" s="37"/>
      <c r="AH497" s="37">
        <v>260</v>
      </c>
      <c r="AI497" s="37">
        <v>260</v>
      </c>
      <c r="AJ497" s="37"/>
      <c r="AK497" s="37"/>
      <c r="AL497" s="126"/>
      <c r="AM497" s="37">
        <f t="shared" si="40"/>
        <v>120</v>
      </c>
      <c r="AN497" s="37">
        <v>120</v>
      </c>
      <c r="AO497" s="37"/>
      <c r="AP497" s="136"/>
      <c r="AQ497" s="134">
        <f t="shared" si="39"/>
        <v>-140</v>
      </c>
    </row>
    <row r="498" s="6" customFormat="1" ht="180" hidden="1" customHeight="1" spans="1:43">
      <c r="A498" s="37">
        <v>119</v>
      </c>
      <c r="B498" s="37" t="s">
        <v>1897</v>
      </c>
      <c r="C498" s="37" t="s">
        <v>1898</v>
      </c>
      <c r="D498" s="45" t="s">
        <v>1925</v>
      </c>
      <c r="E498" s="37" t="s">
        <v>2372</v>
      </c>
      <c r="F498" s="37" t="s">
        <v>158</v>
      </c>
      <c r="G498" s="45" t="s">
        <v>2119</v>
      </c>
      <c r="H498" s="37" t="s">
        <v>48</v>
      </c>
      <c r="I498" s="60" t="s">
        <v>2373</v>
      </c>
      <c r="J498" s="37">
        <v>450</v>
      </c>
      <c r="K498" s="37">
        <v>450</v>
      </c>
      <c r="L498" s="37"/>
      <c r="M498" s="37"/>
      <c r="N498" s="60" t="s">
        <v>2374</v>
      </c>
      <c r="O498" s="37" t="s">
        <v>2261</v>
      </c>
      <c r="P498" s="63">
        <v>1836</v>
      </c>
      <c r="Q498" s="37" t="s">
        <v>53</v>
      </c>
      <c r="R498" s="37" t="s">
        <v>53</v>
      </c>
      <c r="S498" s="37" t="s">
        <v>53</v>
      </c>
      <c r="T498" s="37" t="s">
        <v>2262</v>
      </c>
      <c r="U498" s="37" t="s">
        <v>715</v>
      </c>
      <c r="V498" s="37" t="s">
        <v>721</v>
      </c>
      <c r="W498" s="81">
        <v>13887435395</v>
      </c>
      <c r="X498" s="37" t="s">
        <v>52</v>
      </c>
      <c r="Y498" s="108">
        <v>45778</v>
      </c>
      <c r="Z498" s="109">
        <v>45992</v>
      </c>
      <c r="AA498" s="37" t="s">
        <v>2263</v>
      </c>
      <c r="AB498" s="113"/>
      <c r="AC498" s="43" t="s">
        <v>58</v>
      </c>
      <c r="AD498" s="110" t="s">
        <v>2262</v>
      </c>
      <c r="AE498" s="111" t="s">
        <v>1897</v>
      </c>
      <c r="AF498" s="44"/>
      <c r="AG498" s="37"/>
      <c r="AH498" s="37">
        <v>450</v>
      </c>
      <c r="AI498" s="37">
        <v>450</v>
      </c>
      <c r="AJ498" s="37"/>
      <c r="AK498" s="37"/>
      <c r="AL498" s="126"/>
      <c r="AM498" s="37">
        <f t="shared" si="40"/>
        <v>180</v>
      </c>
      <c r="AN498" s="37">
        <v>180</v>
      </c>
      <c r="AO498" s="37"/>
      <c r="AP498" s="136"/>
      <c r="AQ498" s="134">
        <f t="shared" si="39"/>
        <v>-270</v>
      </c>
    </row>
    <row r="499" s="6" customFormat="1" ht="117" hidden="1" customHeight="1" spans="1:43">
      <c r="A499" s="37">
        <v>120</v>
      </c>
      <c r="B499" s="37" t="s">
        <v>1897</v>
      </c>
      <c r="C499" s="37" t="s">
        <v>1898</v>
      </c>
      <c r="D499" s="45" t="s">
        <v>1925</v>
      </c>
      <c r="E499" s="37" t="s">
        <v>2375</v>
      </c>
      <c r="F499" s="37" t="s">
        <v>158</v>
      </c>
      <c r="G499" s="45" t="s">
        <v>159</v>
      </c>
      <c r="H499" s="37" t="s">
        <v>48</v>
      </c>
      <c r="I499" s="60" t="s">
        <v>2376</v>
      </c>
      <c r="J499" s="37">
        <v>75</v>
      </c>
      <c r="K499" s="37">
        <v>75</v>
      </c>
      <c r="L499" s="37"/>
      <c r="M499" s="37"/>
      <c r="N499" s="60" t="s">
        <v>2377</v>
      </c>
      <c r="O499" s="37" t="s">
        <v>2261</v>
      </c>
      <c r="P499" s="63">
        <v>1470</v>
      </c>
      <c r="Q499" s="37" t="s">
        <v>53</v>
      </c>
      <c r="R499" s="37" t="s">
        <v>53</v>
      </c>
      <c r="S499" s="37" t="s">
        <v>53</v>
      </c>
      <c r="T499" s="37" t="s">
        <v>2262</v>
      </c>
      <c r="U499" s="37" t="s">
        <v>715</v>
      </c>
      <c r="V499" s="37" t="s">
        <v>721</v>
      </c>
      <c r="W499" s="81">
        <v>13887435395</v>
      </c>
      <c r="X499" s="37" t="s">
        <v>52</v>
      </c>
      <c r="Y499" s="108">
        <v>45778</v>
      </c>
      <c r="Z499" s="109">
        <v>45992</v>
      </c>
      <c r="AA499" s="37" t="s">
        <v>2263</v>
      </c>
      <c r="AB499" s="113"/>
      <c r="AC499" s="43" t="s">
        <v>58</v>
      </c>
      <c r="AD499" s="110" t="s">
        <v>2262</v>
      </c>
      <c r="AE499" s="111" t="s">
        <v>1897</v>
      </c>
      <c r="AF499" s="44"/>
      <c r="AG499" s="37"/>
      <c r="AH499" s="37">
        <v>75</v>
      </c>
      <c r="AI499" s="37">
        <v>75</v>
      </c>
      <c r="AJ499" s="37"/>
      <c r="AK499" s="37"/>
      <c r="AL499" s="126"/>
      <c r="AM499" s="37">
        <f t="shared" si="40"/>
        <v>75</v>
      </c>
      <c r="AN499" s="37">
        <v>75</v>
      </c>
      <c r="AO499" s="37"/>
      <c r="AP499" s="136"/>
      <c r="AQ499" s="134">
        <f t="shared" si="39"/>
        <v>0</v>
      </c>
    </row>
    <row r="500" s="6" customFormat="1" ht="118" hidden="1" customHeight="1" spans="1:43">
      <c r="A500" s="37">
        <v>121</v>
      </c>
      <c r="B500" s="37" t="s">
        <v>1897</v>
      </c>
      <c r="C500" s="37" t="s">
        <v>1898</v>
      </c>
      <c r="D500" s="45" t="s">
        <v>1925</v>
      </c>
      <c r="E500" s="37" t="s">
        <v>2378</v>
      </c>
      <c r="F500" s="37" t="s">
        <v>180</v>
      </c>
      <c r="G500" s="45" t="s">
        <v>2379</v>
      </c>
      <c r="H500" s="37" t="s">
        <v>48</v>
      </c>
      <c r="I500" s="60" t="s">
        <v>2380</v>
      </c>
      <c r="J500" s="37">
        <v>169.75</v>
      </c>
      <c r="K500" s="37"/>
      <c r="L500" s="37">
        <v>169.75</v>
      </c>
      <c r="M500" s="37"/>
      <c r="N500" s="60" t="s">
        <v>2381</v>
      </c>
      <c r="O500" s="37" t="s">
        <v>2261</v>
      </c>
      <c r="P500" s="63">
        <v>745</v>
      </c>
      <c r="Q500" s="37" t="s">
        <v>53</v>
      </c>
      <c r="R500" s="37" t="s">
        <v>53</v>
      </c>
      <c r="S500" s="37" t="s">
        <v>53</v>
      </c>
      <c r="T500" s="37" t="s">
        <v>2262</v>
      </c>
      <c r="U500" s="37" t="s">
        <v>185</v>
      </c>
      <c r="V500" s="37" t="s">
        <v>186</v>
      </c>
      <c r="W500" s="81" t="s">
        <v>187</v>
      </c>
      <c r="X500" s="37" t="s">
        <v>52</v>
      </c>
      <c r="Y500" s="108">
        <v>45658</v>
      </c>
      <c r="Z500" s="109">
        <v>45992</v>
      </c>
      <c r="AA500" s="37" t="s">
        <v>2263</v>
      </c>
      <c r="AB500" s="113"/>
      <c r="AC500" s="43" t="s">
        <v>58</v>
      </c>
      <c r="AD500" s="110" t="s">
        <v>2262</v>
      </c>
      <c r="AE500" s="111" t="s">
        <v>1897</v>
      </c>
      <c r="AF500" s="44"/>
      <c r="AG500" s="37"/>
      <c r="AH500" s="37">
        <v>169.75</v>
      </c>
      <c r="AI500" s="37"/>
      <c r="AJ500" s="37">
        <v>169.75</v>
      </c>
      <c r="AK500" s="37"/>
      <c r="AL500" s="126"/>
      <c r="AM500" s="37">
        <f t="shared" si="40"/>
        <v>80</v>
      </c>
      <c r="AN500" s="37"/>
      <c r="AO500" s="37">
        <v>80</v>
      </c>
      <c r="AP500" s="136"/>
      <c r="AQ500" s="134">
        <f t="shared" si="39"/>
        <v>-89.75</v>
      </c>
    </row>
    <row r="501" s="6" customFormat="1" ht="197" hidden="1" customHeight="1" spans="1:43">
      <c r="A501" s="37">
        <v>122</v>
      </c>
      <c r="B501" s="37" t="s">
        <v>1897</v>
      </c>
      <c r="C501" s="37" t="s">
        <v>1898</v>
      </c>
      <c r="D501" s="45" t="s">
        <v>1925</v>
      </c>
      <c r="E501" s="37" t="s">
        <v>2382</v>
      </c>
      <c r="F501" s="37" t="s">
        <v>180</v>
      </c>
      <c r="G501" s="45" t="s">
        <v>189</v>
      </c>
      <c r="H501" s="37" t="s">
        <v>48</v>
      </c>
      <c r="I501" s="60" t="s">
        <v>2383</v>
      </c>
      <c r="J501" s="37">
        <v>131</v>
      </c>
      <c r="K501" s="37">
        <v>131</v>
      </c>
      <c r="L501" s="37"/>
      <c r="M501" s="37"/>
      <c r="N501" s="60" t="s">
        <v>2384</v>
      </c>
      <c r="O501" s="37" t="s">
        <v>2261</v>
      </c>
      <c r="P501" s="63">
        <v>452</v>
      </c>
      <c r="Q501" s="37" t="s">
        <v>53</v>
      </c>
      <c r="R501" s="37" t="s">
        <v>53</v>
      </c>
      <c r="S501" s="37" t="s">
        <v>53</v>
      </c>
      <c r="T501" s="37" t="s">
        <v>2262</v>
      </c>
      <c r="U501" s="37" t="s">
        <v>185</v>
      </c>
      <c r="V501" s="37" t="s">
        <v>186</v>
      </c>
      <c r="W501" s="81" t="s">
        <v>187</v>
      </c>
      <c r="X501" s="37" t="s">
        <v>52</v>
      </c>
      <c r="Y501" s="108">
        <v>45658</v>
      </c>
      <c r="Z501" s="109">
        <v>45992</v>
      </c>
      <c r="AA501" s="37" t="s">
        <v>2263</v>
      </c>
      <c r="AB501" s="113"/>
      <c r="AC501" s="43" t="s">
        <v>58</v>
      </c>
      <c r="AD501" s="110" t="s">
        <v>2262</v>
      </c>
      <c r="AE501" s="111" t="s">
        <v>1897</v>
      </c>
      <c r="AF501" s="44"/>
      <c r="AG501" s="37"/>
      <c r="AH501" s="37">
        <v>131</v>
      </c>
      <c r="AI501" s="37">
        <v>131</v>
      </c>
      <c r="AJ501" s="37"/>
      <c r="AK501" s="37"/>
      <c r="AL501" s="126"/>
      <c r="AM501" s="37">
        <f t="shared" si="40"/>
        <v>60</v>
      </c>
      <c r="AN501" s="37">
        <v>60</v>
      </c>
      <c r="AO501" s="37"/>
      <c r="AP501" s="136"/>
      <c r="AQ501" s="134">
        <f t="shared" si="39"/>
        <v>-71</v>
      </c>
    </row>
    <row r="502" s="6" customFormat="1" ht="117" hidden="1" customHeight="1" spans="1:43">
      <c r="A502" s="37">
        <v>123</v>
      </c>
      <c r="B502" s="37" t="s">
        <v>1897</v>
      </c>
      <c r="C502" s="37" t="s">
        <v>1898</v>
      </c>
      <c r="D502" s="45" t="s">
        <v>1925</v>
      </c>
      <c r="E502" s="37" t="s">
        <v>2385</v>
      </c>
      <c r="F502" s="37" t="s">
        <v>264</v>
      </c>
      <c r="G502" s="45" t="s">
        <v>2386</v>
      </c>
      <c r="H502" s="37" t="s">
        <v>48</v>
      </c>
      <c r="I502" s="60" t="s">
        <v>2387</v>
      </c>
      <c r="J502" s="37">
        <v>300</v>
      </c>
      <c r="K502" s="37">
        <v>300</v>
      </c>
      <c r="L502" s="37"/>
      <c r="M502" s="37"/>
      <c r="N502" s="60" t="s">
        <v>2388</v>
      </c>
      <c r="O502" s="37" t="s">
        <v>2261</v>
      </c>
      <c r="P502" s="63">
        <v>910</v>
      </c>
      <c r="Q502" s="37" t="s">
        <v>53</v>
      </c>
      <c r="R502" s="37" t="s">
        <v>53</v>
      </c>
      <c r="S502" s="37" t="s">
        <v>53</v>
      </c>
      <c r="T502" s="37" t="s">
        <v>2262</v>
      </c>
      <c r="U502" s="37" t="s">
        <v>268</v>
      </c>
      <c r="V502" s="37" t="s">
        <v>892</v>
      </c>
      <c r="W502" s="81">
        <v>18725485666</v>
      </c>
      <c r="X502" s="37" t="s">
        <v>52</v>
      </c>
      <c r="Y502" s="108">
        <v>45658</v>
      </c>
      <c r="Z502" s="109">
        <v>45992</v>
      </c>
      <c r="AA502" s="37" t="s">
        <v>2263</v>
      </c>
      <c r="AB502" s="113"/>
      <c r="AC502" s="43" t="s">
        <v>58</v>
      </c>
      <c r="AD502" s="110" t="s">
        <v>2262</v>
      </c>
      <c r="AE502" s="111" t="s">
        <v>1897</v>
      </c>
      <c r="AF502" s="44"/>
      <c r="AG502" s="37"/>
      <c r="AH502" s="37">
        <v>300</v>
      </c>
      <c r="AI502" s="37">
        <v>300</v>
      </c>
      <c r="AJ502" s="37"/>
      <c r="AK502" s="37"/>
      <c r="AL502" s="126"/>
      <c r="AM502" s="37">
        <f t="shared" si="40"/>
        <v>130</v>
      </c>
      <c r="AN502" s="37">
        <v>130</v>
      </c>
      <c r="AO502" s="37"/>
      <c r="AP502" s="136"/>
      <c r="AQ502" s="134">
        <f t="shared" si="39"/>
        <v>-170</v>
      </c>
    </row>
    <row r="503" s="6" customFormat="1" ht="109" hidden="1" customHeight="1" spans="1:43">
      <c r="A503" s="37">
        <v>124</v>
      </c>
      <c r="B503" s="37" t="s">
        <v>1897</v>
      </c>
      <c r="C503" s="37" t="s">
        <v>1898</v>
      </c>
      <c r="D503" s="45" t="s">
        <v>1925</v>
      </c>
      <c r="E503" s="37" t="s">
        <v>2389</v>
      </c>
      <c r="F503" s="37" t="s">
        <v>264</v>
      </c>
      <c r="G503" s="45" t="s">
        <v>2390</v>
      </c>
      <c r="H503" s="37" t="s">
        <v>48</v>
      </c>
      <c r="I503" s="60" t="s">
        <v>2391</v>
      </c>
      <c r="J503" s="37">
        <v>200</v>
      </c>
      <c r="K503" s="37"/>
      <c r="L503" s="37">
        <v>200</v>
      </c>
      <c r="M503" s="37"/>
      <c r="N503" s="64" t="s">
        <v>2392</v>
      </c>
      <c r="O503" s="37" t="s">
        <v>2261</v>
      </c>
      <c r="P503" s="63">
        <v>870</v>
      </c>
      <c r="Q503" s="37" t="s">
        <v>53</v>
      </c>
      <c r="R503" s="37" t="s">
        <v>53</v>
      </c>
      <c r="S503" s="37" t="s">
        <v>53</v>
      </c>
      <c r="T503" s="37" t="s">
        <v>2262</v>
      </c>
      <c r="U503" s="37" t="s">
        <v>268</v>
      </c>
      <c r="V503" s="37" t="s">
        <v>892</v>
      </c>
      <c r="W503" s="81">
        <v>18725485666</v>
      </c>
      <c r="X503" s="37" t="s">
        <v>52</v>
      </c>
      <c r="Y503" s="108">
        <v>45658</v>
      </c>
      <c r="Z503" s="109">
        <v>45992</v>
      </c>
      <c r="AA503" s="37" t="s">
        <v>2263</v>
      </c>
      <c r="AB503" s="113"/>
      <c r="AC503" s="43" t="s">
        <v>58</v>
      </c>
      <c r="AD503" s="110" t="s">
        <v>2262</v>
      </c>
      <c r="AE503" s="111" t="s">
        <v>1897</v>
      </c>
      <c r="AF503" s="44"/>
      <c r="AG503" s="37"/>
      <c r="AH503" s="37">
        <v>200</v>
      </c>
      <c r="AI503" s="37"/>
      <c r="AJ503" s="37">
        <v>200</v>
      </c>
      <c r="AK503" s="37"/>
      <c r="AL503" s="126"/>
      <c r="AM503" s="37">
        <f t="shared" si="40"/>
        <v>100</v>
      </c>
      <c r="AN503" s="37"/>
      <c r="AO503" s="37">
        <v>100</v>
      </c>
      <c r="AP503" s="136"/>
      <c r="AQ503" s="134">
        <f t="shared" si="39"/>
        <v>-100</v>
      </c>
    </row>
    <row r="504" s="6" customFormat="1" ht="219" hidden="1" customHeight="1" spans="1:43">
      <c r="A504" s="37">
        <v>125</v>
      </c>
      <c r="B504" s="37" t="s">
        <v>1897</v>
      </c>
      <c r="C504" s="37" t="s">
        <v>1898</v>
      </c>
      <c r="D504" s="45" t="s">
        <v>1925</v>
      </c>
      <c r="E504" s="37" t="s">
        <v>2393</v>
      </c>
      <c r="F504" s="37" t="s">
        <v>264</v>
      </c>
      <c r="G504" s="45" t="s">
        <v>2394</v>
      </c>
      <c r="H504" s="37" t="s">
        <v>48</v>
      </c>
      <c r="I504" s="64" t="s">
        <v>2395</v>
      </c>
      <c r="J504" s="37">
        <v>299.8</v>
      </c>
      <c r="K504" s="37"/>
      <c r="L504" s="37">
        <v>299.8</v>
      </c>
      <c r="M504" s="37"/>
      <c r="N504" s="60" t="s">
        <v>2396</v>
      </c>
      <c r="O504" s="37" t="s">
        <v>2261</v>
      </c>
      <c r="P504" s="63">
        <v>1425</v>
      </c>
      <c r="Q504" s="37" t="s">
        <v>53</v>
      </c>
      <c r="R504" s="37" t="s">
        <v>53</v>
      </c>
      <c r="S504" s="37" t="s">
        <v>53</v>
      </c>
      <c r="T504" s="37" t="s">
        <v>2262</v>
      </c>
      <c r="U504" s="37" t="s">
        <v>268</v>
      </c>
      <c r="V504" s="37" t="s">
        <v>892</v>
      </c>
      <c r="W504" s="81">
        <v>18725485666</v>
      </c>
      <c r="X504" s="37" t="s">
        <v>52</v>
      </c>
      <c r="Y504" s="108">
        <v>45658</v>
      </c>
      <c r="Z504" s="109">
        <v>45992</v>
      </c>
      <c r="AA504" s="37" t="s">
        <v>2263</v>
      </c>
      <c r="AB504" s="113"/>
      <c r="AC504" s="43" t="s">
        <v>58</v>
      </c>
      <c r="AD504" s="110" t="s">
        <v>2262</v>
      </c>
      <c r="AE504" s="111" t="s">
        <v>1897</v>
      </c>
      <c r="AF504" s="44"/>
      <c r="AG504" s="37"/>
      <c r="AH504" s="37">
        <v>299.8</v>
      </c>
      <c r="AI504" s="37"/>
      <c r="AJ504" s="37">
        <v>299.8</v>
      </c>
      <c r="AK504" s="37"/>
      <c r="AL504" s="126"/>
      <c r="AM504" s="37">
        <f t="shared" si="40"/>
        <v>140</v>
      </c>
      <c r="AN504" s="37"/>
      <c r="AO504" s="37">
        <v>140</v>
      </c>
      <c r="AP504" s="136"/>
      <c r="AQ504" s="134">
        <f t="shared" si="39"/>
        <v>-159.8</v>
      </c>
    </row>
    <row r="505" s="6" customFormat="1" ht="357" hidden="1" customHeight="1" spans="1:43">
      <c r="A505" s="37">
        <v>126</v>
      </c>
      <c r="B505" s="37" t="s">
        <v>1897</v>
      </c>
      <c r="C505" s="37" t="s">
        <v>1898</v>
      </c>
      <c r="D505" s="45" t="s">
        <v>1925</v>
      </c>
      <c r="E505" s="37" t="s">
        <v>2397</v>
      </c>
      <c r="F505" s="37" t="s">
        <v>723</v>
      </c>
      <c r="G505" s="45" t="s">
        <v>2398</v>
      </c>
      <c r="H505" s="37" t="s">
        <v>48</v>
      </c>
      <c r="I505" s="64" t="s">
        <v>2399</v>
      </c>
      <c r="J505" s="37">
        <v>130</v>
      </c>
      <c r="K505" s="37">
        <v>130</v>
      </c>
      <c r="L505" s="37"/>
      <c r="M505" s="37"/>
      <c r="N505" s="60" t="s">
        <v>2400</v>
      </c>
      <c r="O505" s="37" t="s">
        <v>2261</v>
      </c>
      <c r="P505" s="63">
        <v>3067</v>
      </c>
      <c r="Q505" s="37" t="s">
        <v>53</v>
      </c>
      <c r="R505" s="37" t="s">
        <v>53</v>
      </c>
      <c r="S505" s="37" t="s">
        <v>53</v>
      </c>
      <c r="T505" s="37" t="s">
        <v>2262</v>
      </c>
      <c r="U505" s="37" t="s">
        <v>728</v>
      </c>
      <c r="V505" s="37" t="s">
        <v>729</v>
      </c>
      <c r="W505" s="81" t="s">
        <v>2401</v>
      </c>
      <c r="X505" s="37" t="s">
        <v>52</v>
      </c>
      <c r="Y505" s="108">
        <v>45717</v>
      </c>
      <c r="Z505" s="109">
        <v>45992</v>
      </c>
      <c r="AA505" s="37" t="s">
        <v>2263</v>
      </c>
      <c r="AB505" s="113"/>
      <c r="AC505" s="43" t="s">
        <v>58</v>
      </c>
      <c r="AD505" s="110" t="s">
        <v>2262</v>
      </c>
      <c r="AE505" s="111" t="s">
        <v>1897</v>
      </c>
      <c r="AF505" s="44"/>
      <c r="AG505" s="37"/>
      <c r="AH505" s="37">
        <v>130</v>
      </c>
      <c r="AI505" s="37">
        <v>130</v>
      </c>
      <c r="AJ505" s="37"/>
      <c r="AK505" s="37"/>
      <c r="AL505" s="126"/>
      <c r="AM505" s="37">
        <f t="shared" si="40"/>
        <v>65</v>
      </c>
      <c r="AN505" s="37">
        <v>65</v>
      </c>
      <c r="AO505" s="37"/>
      <c r="AP505" s="136"/>
      <c r="AQ505" s="134">
        <f t="shared" si="39"/>
        <v>-65</v>
      </c>
    </row>
    <row r="506" s="6" customFormat="1" ht="108" hidden="1" customHeight="1" spans="1:43">
      <c r="A506" s="37">
        <v>127</v>
      </c>
      <c r="B506" s="37" t="s">
        <v>1897</v>
      </c>
      <c r="C506" s="37" t="s">
        <v>1898</v>
      </c>
      <c r="D506" s="45" t="s">
        <v>1925</v>
      </c>
      <c r="E506" s="37" t="s">
        <v>2402</v>
      </c>
      <c r="F506" s="37" t="s">
        <v>276</v>
      </c>
      <c r="G506" s="45" t="s">
        <v>277</v>
      </c>
      <c r="H506" s="37" t="s">
        <v>48</v>
      </c>
      <c r="I506" s="60" t="s">
        <v>2403</v>
      </c>
      <c r="J506" s="37">
        <v>270</v>
      </c>
      <c r="K506" s="37">
        <v>270</v>
      </c>
      <c r="L506" s="37"/>
      <c r="M506" s="37"/>
      <c r="N506" s="60" t="s">
        <v>2404</v>
      </c>
      <c r="O506" s="37" t="s">
        <v>2261</v>
      </c>
      <c r="P506" s="63">
        <v>589</v>
      </c>
      <c r="Q506" s="37" t="s">
        <v>53</v>
      </c>
      <c r="R506" s="37" t="s">
        <v>53</v>
      </c>
      <c r="S506" s="37" t="s">
        <v>53</v>
      </c>
      <c r="T506" s="37" t="s">
        <v>2262</v>
      </c>
      <c r="U506" s="37" t="s">
        <v>281</v>
      </c>
      <c r="V506" s="37" t="s">
        <v>282</v>
      </c>
      <c r="W506" s="81">
        <v>13769765966</v>
      </c>
      <c r="X506" s="37" t="s">
        <v>52</v>
      </c>
      <c r="Y506" s="108">
        <v>45689</v>
      </c>
      <c r="Z506" s="109">
        <v>45992</v>
      </c>
      <c r="AA506" s="37" t="s">
        <v>2263</v>
      </c>
      <c r="AB506" s="113"/>
      <c r="AC506" s="43" t="s">
        <v>58</v>
      </c>
      <c r="AD506" s="110" t="s">
        <v>2262</v>
      </c>
      <c r="AE506" s="111" t="s">
        <v>1897</v>
      </c>
      <c r="AF506" s="44"/>
      <c r="AG506" s="37"/>
      <c r="AH506" s="37">
        <v>270</v>
      </c>
      <c r="AI506" s="37">
        <v>270</v>
      </c>
      <c r="AJ506" s="37"/>
      <c r="AK506" s="37"/>
      <c r="AL506" s="126"/>
      <c r="AM506" s="37">
        <f t="shared" si="40"/>
        <v>120</v>
      </c>
      <c r="AN506" s="37">
        <v>120</v>
      </c>
      <c r="AO506" s="37"/>
      <c r="AP506" s="136"/>
      <c r="AQ506" s="134">
        <f t="shared" si="39"/>
        <v>-150</v>
      </c>
    </row>
    <row r="507" s="6" customFormat="1" ht="144" hidden="1" customHeight="1" spans="1:43">
      <c r="A507" s="37">
        <v>128</v>
      </c>
      <c r="B507" s="37" t="s">
        <v>1897</v>
      </c>
      <c r="C507" s="37" t="s">
        <v>1898</v>
      </c>
      <c r="D507" s="45" t="s">
        <v>1925</v>
      </c>
      <c r="E507" s="37" t="s">
        <v>2405</v>
      </c>
      <c r="F507" s="37" t="s">
        <v>276</v>
      </c>
      <c r="G507" s="45" t="s">
        <v>2406</v>
      </c>
      <c r="H507" s="37" t="s">
        <v>48</v>
      </c>
      <c r="I507" s="60" t="s">
        <v>2407</v>
      </c>
      <c r="J507" s="37">
        <v>300</v>
      </c>
      <c r="K507" s="200">
        <v>300</v>
      </c>
      <c r="L507" s="54"/>
      <c r="M507" s="54"/>
      <c r="N507" s="60" t="s">
        <v>2408</v>
      </c>
      <c r="O507" s="37"/>
      <c r="P507" s="63">
        <v>1800</v>
      </c>
      <c r="Q507" s="37" t="s">
        <v>53</v>
      </c>
      <c r="R507" s="37" t="s">
        <v>53</v>
      </c>
      <c r="S507" s="37" t="s">
        <v>53</v>
      </c>
      <c r="T507" s="37" t="s">
        <v>2262</v>
      </c>
      <c r="U507" s="37" t="s">
        <v>281</v>
      </c>
      <c r="V507" s="37" t="s">
        <v>282</v>
      </c>
      <c r="W507" s="81">
        <v>13769765966</v>
      </c>
      <c r="X507" s="37" t="s">
        <v>52</v>
      </c>
      <c r="Y507" s="108">
        <v>45658</v>
      </c>
      <c r="Z507" s="109">
        <v>45992</v>
      </c>
      <c r="AA507" s="37" t="s">
        <v>2263</v>
      </c>
      <c r="AB507" s="113"/>
      <c r="AC507" s="43" t="s">
        <v>58</v>
      </c>
      <c r="AD507" s="110" t="s">
        <v>2262</v>
      </c>
      <c r="AE507" s="111" t="s">
        <v>1897</v>
      </c>
      <c r="AF507" s="44"/>
      <c r="AG507" s="37"/>
      <c r="AH507" s="37">
        <v>300</v>
      </c>
      <c r="AI507" s="200">
        <v>300</v>
      </c>
      <c r="AJ507" s="54"/>
      <c r="AK507" s="54"/>
      <c r="AL507" s="126"/>
      <c r="AM507" s="37">
        <f t="shared" si="40"/>
        <v>140</v>
      </c>
      <c r="AN507" s="37">
        <v>140</v>
      </c>
      <c r="AO507" s="37"/>
      <c r="AP507" s="136"/>
      <c r="AQ507" s="134">
        <f t="shared" si="39"/>
        <v>-160</v>
      </c>
    </row>
    <row r="508" s="6" customFormat="1" ht="95" hidden="1" customHeight="1" spans="1:43">
      <c r="A508" s="37">
        <v>129</v>
      </c>
      <c r="B508" s="37" t="s">
        <v>1897</v>
      </c>
      <c r="C508" s="37" t="s">
        <v>1898</v>
      </c>
      <c r="D508" s="45" t="s">
        <v>1925</v>
      </c>
      <c r="E508" s="37" t="s">
        <v>2409</v>
      </c>
      <c r="F508" s="37" t="s">
        <v>276</v>
      </c>
      <c r="G508" s="45" t="s">
        <v>2410</v>
      </c>
      <c r="H508" s="37" t="s">
        <v>48</v>
      </c>
      <c r="I508" s="60" t="s">
        <v>2411</v>
      </c>
      <c r="J508" s="37">
        <v>300</v>
      </c>
      <c r="K508" s="37">
        <v>300</v>
      </c>
      <c r="L508" s="37"/>
      <c r="M508" s="37"/>
      <c r="N508" s="60" t="s">
        <v>2412</v>
      </c>
      <c r="O508" s="37" t="s">
        <v>2261</v>
      </c>
      <c r="P508" s="63">
        <v>2740</v>
      </c>
      <c r="Q508" s="37" t="s">
        <v>53</v>
      </c>
      <c r="R508" s="37" t="s">
        <v>53</v>
      </c>
      <c r="S508" s="37" t="s">
        <v>52</v>
      </c>
      <c r="T508" s="37" t="s">
        <v>2262</v>
      </c>
      <c r="U508" s="37" t="s">
        <v>281</v>
      </c>
      <c r="V508" s="37" t="s">
        <v>282</v>
      </c>
      <c r="W508" s="81" t="s">
        <v>283</v>
      </c>
      <c r="X508" s="37" t="s">
        <v>52</v>
      </c>
      <c r="Y508" s="108">
        <v>45658</v>
      </c>
      <c r="Z508" s="109">
        <v>45992</v>
      </c>
      <c r="AA508" s="37" t="s">
        <v>2263</v>
      </c>
      <c r="AB508" s="113"/>
      <c r="AC508" s="43" t="s">
        <v>58</v>
      </c>
      <c r="AD508" s="110" t="s">
        <v>2262</v>
      </c>
      <c r="AE508" s="111" t="s">
        <v>1897</v>
      </c>
      <c r="AF508" s="44"/>
      <c r="AG508" s="37"/>
      <c r="AH508" s="37">
        <v>300</v>
      </c>
      <c r="AI508" s="37">
        <v>300</v>
      </c>
      <c r="AJ508" s="37"/>
      <c r="AK508" s="37"/>
      <c r="AL508" s="126"/>
      <c r="AM508" s="37">
        <f t="shared" si="40"/>
        <v>140</v>
      </c>
      <c r="AN508" s="37">
        <v>140</v>
      </c>
      <c r="AO508" s="37"/>
      <c r="AP508" s="136"/>
      <c r="AQ508" s="134">
        <f t="shared" si="39"/>
        <v>-160</v>
      </c>
    </row>
    <row r="509" s="6" customFormat="1" ht="337" hidden="1" customHeight="1" spans="1:43">
      <c r="A509" s="37">
        <v>130</v>
      </c>
      <c r="B509" s="37" t="s">
        <v>1897</v>
      </c>
      <c r="C509" s="37" t="s">
        <v>1898</v>
      </c>
      <c r="D509" s="45" t="s">
        <v>1925</v>
      </c>
      <c r="E509" s="37" t="s">
        <v>2413</v>
      </c>
      <c r="F509" s="37" t="s">
        <v>276</v>
      </c>
      <c r="G509" s="45" t="s">
        <v>2414</v>
      </c>
      <c r="H509" s="37" t="s">
        <v>48</v>
      </c>
      <c r="I509" s="62" t="s">
        <v>2415</v>
      </c>
      <c r="J509" s="37">
        <v>325</v>
      </c>
      <c r="K509" s="37">
        <v>325</v>
      </c>
      <c r="L509" s="37"/>
      <c r="M509" s="43"/>
      <c r="N509" s="60" t="s">
        <v>2416</v>
      </c>
      <c r="O509" s="37" t="s">
        <v>2261</v>
      </c>
      <c r="P509" s="63">
        <v>6856</v>
      </c>
      <c r="Q509" s="37" t="s">
        <v>53</v>
      </c>
      <c r="R509" s="37" t="s">
        <v>53</v>
      </c>
      <c r="S509" s="37" t="s">
        <v>53</v>
      </c>
      <c r="T509" s="37" t="s">
        <v>2262</v>
      </c>
      <c r="U509" s="37" t="s">
        <v>281</v>
      </c>
      <c r="V509" s="37" t="s">
        <v>282</v>
      </c>
      <c r="W509" s="81" t="s">
        <v>283</v>
      </c>
      <c r="X509" s="37" t="s">
        <v>52</v>
      </c>
      <c r="Y509" s="108">
        <v>45809</v>
      </c>
      <c r="Z509" s="109">
        <v>45992</v>
      </c>
      <c r="AA509" s="37"/>
      <c r="AB509" s="113"/>
      <c r="AC509" s="43" t="s">
        <v>758</v>
      </c>
      <c r="AD509" s="110" t="s">
        <v>2262</v>
      </c>
      <c r="AE509" s="111" t="s">
        <v>1897</v>
      </c>
      <c r="AF509" s="44"/>
      <c r="AG509" s="37"/>
      <c r="AH509" s="37"/>
      <c r="AI509" s="37"/>
      <c r="AJ509" s="37"/>
      <c r="AK509" s="37"/>
      <c r="AL509" s="126"/>
      <c r="AM509" s="37">
        <f t="shared" si="40"/>
        <v>100</v>
      </c>
      <c r="AN509" s="37">
        <v>100</v>
      </c>
      <c r="AO509" s="37"/>
      <c r="AP509" s="136"/>
      <c r="AQ509" s="134">
        <f t="shared" si="39"/>
        <v>100</v>
      </c>
    </row>
    <row r="510" s="6" customFormat="1" ht="198" hidden="1" customHeight="1" spans="1:43">
      <c r="A510" s="37">
        <v>131</v>
      </c>
      <c r="B510" s="37" t="s">
        <v>1897</v>
      </c>
      <c r="C510" s="37" t="s">
        <v>1898</v>
      </c>
      <c r="D510" s="45" t="s">
        <v>1925</v>
      </c>
      <c r="E510" s="37" t="s">
        <v>2417</v>
      </c>
      <c r="F510" s="37" t="s">
        <v>276</v>
      </c>
      <c r="G510" s="45" t="s">
        <v>2418</v>
      </c>
      <c r="H510" s="37" t="s">
        <v>48</v>
      </c>
      <c r="I510" s="60" t="s">
        <v>2419</v>
      </c>
      <c r="J510" s="37">
        <v>180</v>
      </c>
      <c r="K510" s="37">
        <v>180</v>
      </c>
      <c r="L510" s="37"/>
      <c r="M510" s="37"/>
      <c r="N510" s="60" t="s">
        <v>2420</v>
      </c>
      <c r="O510" s="37" t="s">
        <v>2261</v>
      </c>
      <c r="P510" s="63">
        <v>1916</v>
      </c>
      <c r="Q510" s="37" t="s">
        <v>53</v>
      </c>
      <c r="R510" s="37" t="s">
        <v>53</v>
      </c>
      <c r="S510" s="37" t="s">
        <v>53</v>
      </c>
      <c r="T510" s="37" t="s">
        <v>2262</v>
      </c>
      <c r="U510" s="37" t="s">
        <v>281</v>
      </c>
      <c r="V510" s="37" t="s">
        <v>282</v>
      </c>
      <c r="W510" s="81" t="s">
        <v>283</v>
      </c>
      <c r="X510" s="37" t="s">
        <v>52</v>
      </c>
      <c r="Y510" s="108">
        <v>45658</v>
      </c>
      <c r="Z510" s="109">
        <v>45992</v>
      </c>
      <c r="AA510" s="37" t="s">
        <v>2263</v>
      </c>
      <c r="AB510" s="113"/>
      <c r="AC510" s="43" t="s">
        <v>58</v>
      </c>
      <c r="AD510" s="110" t="s">
        <v>2262</v>
      </c>
      <c r="AE510" s="111" t="s">
        <v>1897</v>
      </c>
      <c r="AF510" s="44"/>
      <c r="AG510" s="37"/>
      <c r="AH510" s="37">
        <v>180</v>
      </c>
      <c r="AI510" s="37">
        <v>180</v>
      </c>
      <c r="AJ510" s="37"/>
      <c r="AK510" s="37"/>
      <c r="AL510" s="126"/>
      <c r="AM510" s="37">
        <f t="shared" si="40"/>
        <v>90</v>
      </c>
      <c r="AN510" s="37">
        <v>90</v>
      </c>
      <c r="AO510" s="37"/>
      <c r="AP510" s="136"/>
      <c r="AQ510" s="134">
        <f t="shared" si="39"/>
        <v>-90</v>
      </c>
    </row>
    <row r="511" s="6" customFormat="1" ht="186" hidden="1" customHeight="1" spans="1:43">
      <c r="A511" s="37">
        <v>132</v>
      </c>
      <c r="B511" s="37" t="s">
        <v>1897</v>
      </c>
      <c r="C511" s="37" t="s">
        <v>1898</v>
      </c>
      <c r="D511" s="45" t="s">
        <v>1925</v>
      </c>
      <c r="E511" s="37" t="s">
        <v>2421</v>
      </c>
      <c r="F511" s="37" t="s">
        <v>136</v>
      </c>
      <c r="G511" s="45" t="s">
        <v>151</v>
      </c>
      <c r="H511" s="37" t="s">
        <v>48</v>
      </c>
      <c r="I511" s="60" t="s">
        <v>2422</v>
      </c>
      <c r="J511" s="37">
        <v>500</v>
      </c>
      <c r="K511" s="37">
        <v>500</v>
      </c>
      <c r="L511" s="37"/>
      <c r="M511" s="37"/>
      <c r="N511" s="60" t="s">
        <v>2423</v>
      </c>
      <c r="O511" s="37" t="s">
        <v>2261</v>
      </c>
      <c r="P511" s="63">
        <v>600</v>
      </c>
      <c r="Q511" s="37" t="s">
        <v>53</v>
      </c>
      <c r="R511" s="37" t="s">
        <v>53</v>
      </c>
      <c r="S511" s="37" t="s">
        <v>53</v>
      </c>
      <c r="T511" s="37" t="s">
        <v>2262</v>
      </c>
      <c r="U511" s="37" t="s">
        <v>1001</v>
      </c>
      <c r="V511" s="37" t="s">
        <v>1002</v>
      </c>
      <c r="W511" s="81">
        <v>15924765188</v>
      </c>
      <c r="X511" s="37" t="s">
        <v>52</v>
      </c>
      <c r="Y511" s="108">
        <v>45717</v>
      </c>
      <c r="Z511" s="109">
        <v>45992</v>
      </c>
      <c r="AA511" s="37" t="s">
        <v>2263</v>
      </c>
      <c r="AB511" s="113"/>
      <c r="AC511" s="43" t="s">
        <v>58</v>
      </c>
      <c r="AD511" s="110" t="s">
        <v>2262</v>
      </c>
      <c r="AE511" s="111" t="s">
        <v>1897</v>
      </c>
      <c r="AF511" s="44"/>
      <c r="AG511" s="37"/>
      <c r="AH511" s="37">
        <v>500</v>
      </c>
      <c r="AI511" s="37">
        <v>500</v>
      </c>
      <c r="AJ511" s="37"/>
      <c r="AK511" s="37"/>
      <c r="AL511" s="126"/>
      <c r="AM511" s="37">
        <f t="shared" si="40"/>
        <v>200</v>
      </c>
      <c r="AN511" s="37">
        <v>200</v>
      </c>
      <c r="AO511" s="37"/>
      <c r="AP511" s="136"/>
      <c r="AQ511" s="134">
        <f t="shared" si="39"/>
        <v>-300</v>
      </c>
    </row>
    <row r="512" s="6" customFormat="1" ht="158" hidden="1" customHeight="1" spans="1:43">
      <c r="A512" s="37">
        <v>133</v>
      </c>
      <c r="B512" s="37" t="s">
        <v>1897</v>
      </c>
      <c r="C512" s="37" t="s">
        <v>1898</v>
      </c>
      <c r="D512" s="45" t="s">
        <v>1925</v>
      </c>
      <c r="E512" s="37" t="s">
        <v>2424</v>
      </c>
      <c r="F512" s="37" t="s">
        <v>480</v>
      </c>
      <c r="G512" s="45" t="s">
        <v>1922</v>
      </c>
      <c r="H512" s="37" t="s">
        <v>48</v>
      </c>
      <c r="I512" s="64" t="s">
        <v>2425</v>
      </c>
      <c r="J512" s="37">
        <v>300</v>
      </c>
      <c r="K512" s="37"/>
      <c r="L512" s="37">
        <v>300</v>
      </c>
      <c r="M512" s="37"/>
      <c r="N512" s="60" t="s">
        <v>2426</v>
      </c>
      <c r="O512" s="37" t="s">
        <v>2261</v>
      </c>
      <c r="P512" s="63">
        <v>408</v>
      </c>
      <c r="Q512" s="37" t="s">
        <v>53</v>
      </c>
      <c r="R512" s="37" t="s">
        <v>53</v>
      </c>
      <c r="S512" s="37" t="s">
        <v>53</v>
      </c>
      <c r="T512" s="37" t="s">
        <v>2262</v>
      </c>
      <c r="U512" s="37" t="s">
        <v>485</v>
      </c>
      <c r="V512" s="37" t="s">
        <v>2144</v>
      </c>
      <c r="W512" s="81" t="s">
        <v>2427</v>
      </c>
      <c r="X512" s="37" t="s">
        <v>52</v>
      </c>
      <c r="Y512" s="108">
        <v>45658</v>
      </c>
      <c r="Z512" s="109">
        <v>45992</v>
      </c>
      <c r="AA512" s="37" t="s">
        <v>2263</v>
      </c>
      <c r="AB512" s="113"/>
      <c r="AC512" s="43" t="s">
        <v>58</v>
      </c>
      <c r="AD512" s="110" t="s">
        <v>2262</v>
      </c>
      <c r="AE512" s="111" t="s">
        <v>1897</v>
      </c>
      <c r="AF512" s="44"/>
      <c r="AG512" s="37"/>
      <c r="AH512" s="37">
        <v>300</v>
      </c>
      <c r="AI512" s="37"/>
      <c r="AJ512" s="37">
        <v>300</v>
      </c>
      <c r="AK512" s="37"/>
      <c r="AL512" s="126"/>
      <c r="AM512" s="37">
        <f t="shared" si="40"/>
        <v>130</v>
      </c>
      <c r="AN512" s="37"/>
      <c r="AO512" s="37">
        <v>130</v>
      </c>
      <c r="AP512" s="136"/>
      <c r="AQ512" s="134">
        <f t="shared" si="39"/>
        <v>-170</v>
      </c>
    </row>
    <row r="513" s="6" customFormat="1" ht="273" hidden="1" customHeight="1" spans="1:43">
      <c r="A513" s="37">
        <v>134</v>
      </c>
      <c r="B513" s="37" t="s">
        <v>1897</v>
      </c>
      <c r="C513" s="37" t="s">
        <v>1898</v>
      </c>
      <c r="D513" s="45" t="s">
        <v>1925</v>
      </c>
      <c r="E513" s="37" t="s">
        <v>2428</v>
      </c>
      <c r="F513" s="37" t="s">
        <v>480</v>
      </c>
      <c r="G513" s="45" t="s">
        <v>2429</v>
      </c>
      <c r="H513" s="37" t="s">
        <v>48</v>
      </c>
      <c r="I513" s="64" t="s">
        <v>2430</v>
      </c>
      <c r="J513" s="37">
        <v>300</v>
      </c>
      <c r="K513" s="37"/>
      <c r="L513" s="37">
        <v>300</v>
      </c>
      <c r="M513" s="37"/>
      <c r="N513" s="60" t="s">
        <v>2431</v>
      </c>
      <c r="O513" s="37" t="s">
        <v>2261</v>
      </c>
      <c r="P513" s="63">
        <v>2148</v>
      </c>
      <c r="Q513" s="37" t="s">
        <v>53</v>
      </c>
      <c r="R513" s="37" t="s">
        <v>53</v>
      </c>
      <c r="S513" s="37" t="s">
        <v>53</v>
      </c>
      <c r="T513" s="37" t="s">
        <v>2262</v>
      </c>
      <c r="U513" s="37" t="s">
        <v>485</v>
      </c>
      <c r="V513" s="37" t="s">
        <v>2144</v>
      </c>
      <c r="W513" s="81" t="s">
        <v>2427</v>
      </c>
      <c r="X513" s="37" t="s">
        <v>52</v>
      </c>
      <c r="Y513" s="108">
        <v>45658</v>
      </c>
      <c r="Z513" s="109">
        <v>45992</v>
      </c>
      <c r="AA513" s="37" t="s">
        <v>2263</v>
      </c>
      <c r="AB513" s="113"/>
      <c r="AC513" s="43" t="s">
        <v>58</v>
      </c>
      <c r="AD513" s="110" t="s">
        <v>2262</v>
      </c>
      <c r="AE513" s="111" t="s">
        <v>1897</v>
      </c>
      <c r="AF513" s="44"/>
      <c r="AG513" s="37"/>
      <c r="AH513" s="37">
        <v>300</v>
      </c>
      <c r="AI513" s="37"/>
      <c r="AJ513" s="37">
        <v>300</v>
      </c>
      <c r="AK513" s="37"/>
      <c r="AL513" s="126"/>
      <c r="AM513" s="37">
        <f t="shared" si="40"/>
        <v>130</v>
      </c>
      <c r="AN513" s="37"/>
      <c r="AO513" s="37">
        <v>130</v>
      </c>
      <c r="AP513" s="136"/>
      <c r="AQ513" s="134">
        <f t="shared" si="39"/>
        <v>-170</v>
      </c>
    </row>
    <row r="514" s="6" customFormat="1" ht="103" hidden="1" customHeight="1" spans="1:43">
      <c r="A514" s="37">
        <v>135</v>
      </c>
      <c r="B514" s="37" t="s">
        <v>1897</v>
      </c>
      <c r="C514" s="37" t="s">
        <v>1898</v>
      </c>
      <c r="D514" s="45" t="s">
        <v>1925</v>
      </c>
      <c r="E514" s="37" t="s">
        <v>2432</v>
      </c>
      <c r="F514" s="37" t="s">
        <v>243</v>
      </c>
      <c r="G514" s="45" t="s">
        <v>2433</v>
      </c>
      <c r="H514" s="37" t="s">
        <v>48</v>
      </c>
      <c r="I514" s="60" t="s">
        <v>2434</v>
      </c>
      <c r="J514" s="37">
        <v>120</v>
      </c>
      <c r="K514" s="37"/>
      <c r="L514" s="37">
        <v>120</v>
      </c>
      <c r="M514" s="37"/>
      <c r="N514" s="60" t="s">
        <v>2435</v>
      </c>
      <c r="O514" s="37" t="s">
        <v>2261</v>
      </c>
      <c r="P514" s="63">
        <v>1410</v>
      </c>
      <c r="Q514" s="37" t="s">
        <v>53</v>
      </c>
      <c r="R514" s="37" t="s">
        <v>53</v>
      </c>
      <c r="S514" s="37" t="s">
        <v>53</v>
      </c>
      <c r="T514" s="37" t="s">
        <v>2262</v>
      </c>
      <c r="U514" s="37" t="s">
        <v>247</v>
      </c>
      <c r="V514" s="37" t="s">
        <v>248</v>
      </c>
      <c r="W514" s="81" t="s">
        <v>249</v>
      </c>
      <c r="X514" s="37" t="s">
        <v>52</v>
      </c>
      <c r="Y514" s="108">
        <v>45658</v>
      </c>
      <c r="Z514" s="109">
        <v>45992</v>
      </c>
      <c r="AA514" s="37" t="s">
        <v>2263</v>
      </c>
      <c r="AB514" s="113"/>
      <c r="AC514" s="43" t="s">
        <v>58</v>
      </c>
      <c r="AD514" s="110" t="s">
        <v>2262</v>
      </c>
      <c r="AE514" s="111" t="s">
        <v>1897</v>
      </c>
      <c r="AF514" s="44"/>
      <c r="AG514" s="37"/>
      <c r="AH514" s="37">
        <v>120</v>
      </c>
      <c r="AI514" s="37"/>
      <c r="AJ514" s="37">
        <v>120</v>
      </c>
      <c r="AK514" s="37"/>
      <c r="AL514" s="126"/>
      <c r="AM514" s="37">
        <f t="shared" si="40"/>
        <v>60</v>
      </c>
      <c r="AN514" s="37"/>
      <c r="AO514" s="37">
        <v>60</v>
      </c>
      <c r="AP514" s="136"/>
      <c r="AQ514" s="134">
        <f t="shared" si="39"/>
        <v>-60</v>
      </c>
    </row>
    <row r="515" s="6" customFormat="1" ht="101" hidden="1" customHeight="1" spans="1:43">
      <c r="A515" s="37">
        <v>136</v>
      </c>
      <c r="B515" s="37" t="s">
        <v>1897</v>
      </c>
      <c r="C515" s="37" t="s">
        <v>1898</v>
      </c>
      <c r="D515" s="45" t="s">
        <v>1925</v>
      </c>
      <c r="E515" s="37" t="s">
        <v>2436</v>
      </c>
      <c r="F515" s="37" t="s">
        <v>243</v>
      </c>
      <c r="G515" s="45" t="s">
        <v>244</v>
      </c>
      <c r="H515" s="37" t="s">
        <v>48</v>
      </c>
      <c r="I515" s="60" t="s">
        <v>2437</v>
      </c>
      <c r="J515" s="37">
        <v>50</v>
      </c>
      <c r="K515" s="37"/>
      <c r="L515" s="37">
        <v>50</v>
      </c>
      <c r="M515" s="37"/>
      <c r="N515" s="60" t="s">
        <v>2438</v>
      </c>
      <c r="O515" s="37" t="s">
        <v>2261</v>
      </c>
      <c r="P515" s="63">
        <v>3760</v>
      </c>
      <c r="Q515" s="37" t="s">
        <v>53</v>
      </c>
      <c r="R515" s="37" t="s">
        <v>53</v>
      </c>
      <c r="S515" s="37" t="s">
        <v>53</v>
      </c>
      <c r="T515" s="37" t="s">
        <v>2262</v>
      </c>
      <c r="U515" s="37" t="s">
        <v>247</v>
      </c>
      <c r="V515" s="37" t="s">
        <v>248</v>
      </c>
      <c r="W515" s="81" t="s">
        <v>249</v>
      </c>
      <c r="X515" s="37" t="s">
        <v>52</v>
      </c>
      <c r="Y515" s="108">
        <v>45658</v>
      </c>
      <c r="Z515" s="109">
        <v>45992</v>
      </c>
      <c r="AA515" s="37" t="s">
        <v>2263</v>
      </c>
      <c r="AB515" s="113"/>
      <c r="AC515" s="43" t="s">
        <v>58</v>
      </c>
      <c r="AD515" s="110" t="s">
        <v>2262</v>
      </c>
      <c r="AE515" s="111" t="s">
        <v>1897</v>
      </c>
      <c r="AF515" s="44"/>
      <c r="AG515" s="37"/>
      <c r="AH515" s="37">
        <v>50</v>
      </c>
      <c r="AI515" s="37"/>
      <c r="AJ515" s="37">
        <v>50</v>
      </c>
      <c r="AK515" s="37"/>
      <c r="AL515" s="126"/>
      <c r="AM515" s="37">
        <f t="shared" si="40"/>
        <v>50</v>
      </c>
      <c r="AN515" s="37"/>
      <c r="AO515" s="37">
        <v>50</v>
      </c>
      <c r="AP515" s="136"/>
      <c r="AQ515" s="134">
        <f t="shared" si="39"/>
        <v>0</v>
      </c>
    </row>
    <row r="516" s="6" customFormat="1" ht="100" hidden="1" customHeight="1" spans="1:43">
      <c r="A516" s="37">
        <v>137</v>
      </c>
      <c r="B516" s="37" t="s">
        <v>1897</v>
      </c>
      <c r="C516" s="37" t="s">
        <v>1898</v>
      </c>
      <c r="D516" s="45" t="s">
        <v>1925</v>
      </c>
      <c r="E516" s="37" t="s">
        <v>2439</v>
      </c>
      <c r="F516" s="37" t="s">
        <v>243</v>
      </c>
      <c r="G516" s="45" t="s">
        <v>1829</v>
      </c>
      <c r="H516" s="37" t="s">
        <v>48</v>
      </c>
      <c r="I516" s="60" t="s">
        <v>2440</v>
      </c>
      <c r="J516" s="37">
        <v>320</v>
      </c>
      <c r="K516" s="37"/>
      <c r="L516" s="37">
        <v>320</v>
      </c>
      <c r="M516" s="37"/>
      <c r="N516" s="60" t="s">
        <v>2441</v>
      </c>
      <c r="O516" s="37" t="s">
        <v>2261</v>
      </c>
      <c r="P516" s="63">
        <v>1074</v>
      </c>
      <c r="Q516" s="37" t="s">
        <v>53</v>
      </c>
      <c r="R516" s="37" t="s">
        <v>53</v>
      </c>
      <c r="S516" s="37" t="s">
        <v>53</v>
      </c>
      <c r="T516" s="37" t="s">
        <v>2262</v>
      </c>
      <c r="U516" s="37" t="s">
        <v>247</v>
      </c>
      <c r="V516" s="37" t="s">
        <v>248</v>
      </c>
      <c r="W516" s="81" t="s">
        <v>249</v>
      </c>
      <c r="X516" s="37" t="s">
        <v>52</v>
      </c>
      <c r="Y516" s="108">
        <v>45658</v>
      </c>
      <c r="Z516" s="109">
        <v>45992</v>
      </c>
      <c r="AA516" s="37" t="s">
        <v>2263</v>
      </c>
      <c r="AB516" s="113"/>
      <c r="AC516" s="43" t="s">
        <v>58</v>
      </c>
      <c r="AD516" s="110" t="s">
        <v>2262</v>
      </c>
      <c r="AE516" s="111" t="s">
        <v>1897</v>
      </c>
      <c r="AF516" s="44"/>
      <c r="AG516" s="37"/>
      <c r="AH516" s="37">
        <v>320</v>
      </c>
      <c r="AI516" s="37"/>
      <c r="AJ516" s="37">
        <v>320</v>
      </c>
      <c r="AK516" s="37"/>
      <c r="AL516" s="126"/>
      <c r="AM516" s="37">
        <f t="shared" si="40"/>
        <v>150</v>
      </c>
      <c r="AN516" s="37"/>
      <c r="AO516" s="37">
        <v>150</v>
      </c>
      <c r="AP516" s="136"/>
      <c r="AQ516" s="134">
        <f t="shared" si="39"/>
        <v>-170</v>
      </c>
    </row>
    <row r="517" s="6" customFormat="1" ht="175" hidden="1" customHeight="1" spans="1:43">
      <c r="A517" s="37">
        <v>138</v>
      </c>
      <c r="B517" s="37" t="s">
        <v>1897</v>
      </c>
      <c r="C517" s="37" t="s">
        <v>1898</v>
      </c>
      <c r="D517" s="45" t="s">
        <v>1925</v>
      </c>
      <c r="E517" s="37" t="s">
        <v>2442</v>
      </c>
      <c r="F517" s="37" t="s">
        <v>595</v>
      </c>
      <c r="G517" s="45" t="s">
        <v>2226</v>
      </c>
      <c r="H517" s="37" t="s">
        <v>48</v>
      </c>
      <c r="I517" s="60" t="s">
        <v>2443</v>
      </c>
      <c r="J517" s="37">
        <v>320</v>
      </c>
      <c r="K517" s="37"/>
      <c r="L517" s="37">
        <v>320</v>
      </c>
      <c r="M517" s="37"/>
      <c r="N517" s="64" t="s">
        <v>2444</v>
      </c>
      <c r="O517" s="37" t="s">
        <v>2261</v>
      </c>
      <c r="P517" s="63">
        <v>516</v>
      </c>
      <c r="Q517" s="37" t="s">
        <v>53</v>
      </c>
      <c r="R517" s="37" t="s">
        <v>53</v>
      </c>
      <c r="S517" s="37" t="s">
        <v>53</v>
      </c>
      <c r="T517" s="37" t="s">
        <v>2262</v>
      </c>
      <c r="U517" s="37" t="s">
        <v>600</v>
      </c>
      <c r="V517" s="37" t="s">
        <v>601</v>
      </c>
      <c r="W517" s="81">
        <v>15887412941</v>
      </c>
      <c r="X517" s="37" t="s">
        <v>52</v>
      </c>
      <c r="Y517" s="108">
        <v>45658</v>
      </c>
      <c r="Z517" s="109">
        <v>45992</v>
      </c>
      <c r="AA517" s="37" t="s">
        <v>2263</v>
      </c>
      <c r="AB517" s="113"/>
      <c r="AC517" s="43" t="s">
        <v>58</v>
      </c>
      <c r="AD517" s="110" t="s">
        <v>2262</v>
      </c>
      <c r="AE517" s="111" t="s">
        <v>1897</v>
      </c>
      <c r="AF517" s="44"/>
      <c r="AG517" s="37"/>
      <c r="AH517" s="37">
        <v>320</v>
      </c>
      <c r="AI517" s="37"/>
      <c r="AJ517" s="37">
        <v>320</v>
      </c>
      <c r="AK517" s="37"/>
      <c r="AL517" s="126"/>
      <c r="AM517" s="37">
        <f t="shared" si="40"/>
        <v>50</v>
      </c>
      <c r="AN517" s="37"/>
      <c r="AO517" s="37">
        <v>50</v>
      </c>
      <c r="AP517" s="136"/>
      <c r="AQ517" s="134">
        <f t="shared" si="39"/>
        <v>-270</v>
      </c>
    </row>
    <row r="518" s="6" customFormat="1" ht="89" hidden="1" customHeight="1" spans="1:43">
      <c r="A518" s="37">
        <v>139</v>
      </c>
      <c r="B518" s="37" t="s">
        <v>1897</v>
      </c>
      <c r="C518" s="37" t="s">
        <v>1898</v>
      </c>
      <c r="D518" s="45" t="s">
        <v>1925</v>
      </c>
      <c r="E518" s="37" t="s">
        <v>2445</v>
      </c>
      <c r="F518" s="37" t="s">
        <v>607</v>
      </c>
      <c r="G518" s="45" t="s">
        <v>2446</v>
      </c>
      <c r="H518" s="37" t="s">
        <v>48</v>
      </c>
      <c r="I518" s="60" t="s">
        <v>2447</v>
      </c>
      <c r="J518" s="199">
        <v>100</v>
      </c>
      <c r="K518" s="199">
        <v>100</v>
      </c>
      <c r="L518" s="199"/>
      <c r="M518" s="199"/>
      <c r="N518" s="60" t="s">
        <v>2448</v>
      </c>
      <c r="O518" s="37" t="s">
        <v>2261</v>
      </c>
      <c r="P518" s="63">
        <v>224</v>
      </c>
      <c r="Q518" s="37" t="s">
        <v>53</v>
      </c>
      <c r="R518" s="37" t="s">
        <v>53</v>
      </c>
      <c r="S518" s="37" t="s">
        <v>53</v>
      </c>
      <c r="T518" s="37" t="s">
        <v>2262</v>
      </c>
      <c r="U518" s="37" t="s">
        <v>611</v>
      </c>
      <c r="V518" s="37" t="s">
        <v>612</v>
      </c>
      <c r="W518" s="81" t="s">
        <v>613</v>
      </c>
      <c r="X518" s="37" t="s">
        <v>52</v>
      </c>
      <c r="Y518" s="108">
        <v>45658</v>
      </c>
      <c r="Z518" s="109">
        <v>45992</v>
      </c>
      <c r="AA518" s="37" t="s">
        <v>2263</v>
      </c>
      <c r="AB518" s="113"/>
      <c r="AC518" s="43" t="s">
        <v>58</v>
      </c>
      <c r="AD518" s="110" t="s">
        <v>2262</v>
      </c>
      <c r="AE518" s="111" t="s">
        <v>1897</v>
      </c>
      <c r="AF518" s="44"/>
      <c r="AG518" s="37"/>
      <c r="AH518" s="199">
        <v>100</v>
      </c>
      <c r="AI518" s="199">
        <v>100</v>
      </c>
      <c r="AJ518" s="199"/>
      <c r="AK518" s="199"/>
      <c r="AL518" s="126"/>
      <c r="AM518" s="37">
        <f t="shared" si="40"/>
        <v>50</v>
      </c>
      <c r="AN518" s="37">
        <v>50</v>
      </c>
      <c r="AO518" s="37"/>
      <c r="AP518" s="136"/>
      <c r="AQ518" s="134">
        <f t="shared" si="39"/>
        <v>-50</v>
      </c>
    </row>
    <row r="519" s="6" customFormat="1" ht="146" hidden="1" customHeight="1" spans="1:43">
      <c r="A519" s="37">
        <v>140</v>
      </c>
      <c r="B519" s="37" t="s">
        <v>1897</v>
      </c>
      <c r="C519" s="37" t="s">
        <v>1898</v>
      </c>
      <c r="D519" s="45" t="s">
        <v>1925</v>
      </c>
      <c r="E519" s="37" t="s">
        <v>2449</v>
      </c>
      <c r="F519" s="37" t="s">
        <v>607</v>
      </c>
      <c r="G519" s="45" t="s">
        <v>615</v>
      </c>
      <c r="H519" s="37" t="s">
        <v>48</v>
      </c>
      <c r="I519" s="60" t="s">
        <v>2450</v>
      </c>
      <c r="J519" s="199">
        <v>300</v>
      </c>
      <c r="K519" s="199"/>
      <c r="L519" s="199">
        <v>300</v>
      </c>
      <c r="M519" s="199"/>
      <c r="N519" s="60" t="s">
        <v>2451</v>
      </c>
      <c r="O519" s="37" t="s">
        <v>2261</v>
      </c>
      <c r="P519" s="63">
        <v>1500</v>
      </c>
      <c r="Q519" s="37" t="s">
        <v>53</v>
      </c>
      <c r="R519" s="37" t="s">
        <v>53</v>
      </c>
      <c r="S519" s="37" t="s">
        <v>53</v>
      </c>
      <c r="T519" s="37" t="s">
        <v>2262</v>
      </c>
      <c r="U519" s="37" t="s">
        <v>611</v>
      </c>
      <c r="V519" s="37" t="s">
        <v>612</v>
      </c>
      <c r="W519" s="81" t="s">
        <v>613</v>
      </c>
      <c r="X519" s="37" t="s">
        <v>52</v>
      </c>
      <c r="Y519" s="108">
        <v>45658</v>
      </c>
      <c r="Z519" s="109">
        <v>45992</v>
      </c>
      <c r="AA519" s="37" t="s">
        <v>2263</v>
      </c>
      <c r="AB519" s="113"/>
      <c r="AC519" s="43" t="s">
        <v>58</v>
      </c>
      <c r="AD519" s="110" t="s">
        <v>2262</v>
      </c>
      <c r="AE519" s="111" t="s">
        <v>1897</v>
      </c>
      <c r="AF519" s="44"/>
      <c r="AG519" s="37"/>
      <c r="AH519" s="199">
        <v>300</v>
      </c>
      <c r="AI519" s="199"/>
      <c r="AJ519" s="199">
        <v>300</v>
      </c>
      <c r="AK519" s="199"/>
      <c r="AL519" s="126"/>
      <c r="AM519" s="37">
        <f t="shared" si="40"/>
        <v>100</v>
      </c>
      <c r="AN519" s="37"/>
      <c r="AO519" s="37">
        <v>100</v>
      </c>
      <c r="AP519" s="136"/>
      <c r="AQ519" s="134">
        <f t="shared" ref="AQ519:AQ582" si="42">AM519-AH519</f>
        <v>-200</v>
      </c>
    </row>
    <row r="520" s="6" customFormat="1" ht="116" hidden="1" customHeight="1" spans="1:43">
      <c r="A520" s="37">
        <v>141</v>
      </c>
      <c r="B520" s="37" t="s">
        <v>1897</v>
      </c>
      <c r="C520" s="37" t="s">
        <v>1898</v>
      </c>
      <c r="D520" s="45" t="s">
        <v>1925</v>
      </c>
      <c r="E520" s="37" t="s">
        <v>2445</v>
      </c>
      <c r="F520" s="37" t="s">
        <v>607</v>
      </c>
      <c r="G520" s="45" t="s">
        <v>2452</v>
      </c>
      <c r="H520" s="37" t="s">
        <v>48</v>
      </c>
      <c r="I520" s="60" t="s">
        <v>2453</v>
      </c>
      <c r="J520" s="199">
        <v>180</v>
      </c>
      <c r="K520" s="199"/>
      <c r="L520" s="199">
        <v>180</v>
      </c>
      <c r="M520" s="199"/>
      <c r="N520" s="60" t="s">
        <v>2454</v>
      </c>
      <c r="O520" s="37" t="s">
        <v>2261</v>
      </c>
      <c r="P520" s="63">
        <v>765</v>
      </c>
      <c r="Q520" s="37" t="s">
        <v>53</v>
      </c>
      <c r="R520" s="37" t="s">
        <v>53</v>
      </c>
      <c r="S520" s="37" t="s">
        <v>53</v>
      </c>
      <c r="T520" s="37" t="s">
        <v>2262</v>
      </c>
      <c r="U520" s="37" t="s">
        <v>611</v>
      </c>
      <c r="V520" s="37" t="s">
        <v>612</v>
      </c>
      <c r="W520" s="81" t="s">
        <v>613</v>
      </c>
      <c r="X520" s="37" t="s">
        <v>52</v>
      </c>
      <c r="Y520" s="108">
        <v>45658</v>
      </c>
      <c r="Z520" s="109">
        <v>45992</v>
      </c>
      <c r="AA520" s="37" t="s">
        <v>2263</v>
      </c>
      <c r="AB520" s="113"/>
      <c r="AC520" s="43" t="s">
        <v>58</v>
      </c>
      <c r="AD520" s="110" t="s">
        <v>2262</v>
      </c>
      <c r="AE520" s="111" t="s">
        <v>1897</v>
      </c>
      <c r="AF520" s="44"/>
      <c r="AG520" s="37"/>
      <c r="AH520" s="199">
        <v>180</v>
      </c>
      <c r="AI520" s="199"/>
      <c r="AJ520" s="199">
        <v>180</v>
      </c>
      <c r="AK520" s="199"/>
      <c r="AL520" s="126"/>
      <c r="AM520" s="37">
        <f t="shared" si="40"/>
        <v>90</v>
      </c>
      <c r="AN520" s="37"/>
      <c r="AO520" s="37">
        <v>90</v>
      </c>
      <c r="AP520" s="136"/>
      <c r="AQ520" s="134">
        <f t="shared" si="42"/>
        <v>-90</v>
      </c>
    </row>
    <row r="521" s="6" customFormat="1" ht="129" hidden="1" customHeight="1" spans="1:43">
      <c r="A521" s="37">
        <v>142</v>
      </c>
      <c r="B521" s="37" t="s">
        <v>1897</v>
      </c>
      <c r="C521" s="37" t="s">
        <v>1898</v>
      </c>
      <c r="D521" s="45" t="s">
        <v>1925</v>
      </c>
      <c r="E521" s="37" t="s">
        <v>2455</v>
      </c>
      <c r="F521" s="37" t="s">
        <v>294</v>
      </c>
      <c r="G521" s="45" t="s">
        <v>2456</v>
      </c>
      <c r="H521" s="37" t="s">
        <v>48</v>
      </c>
      <c r="I521" s="60" t="s">
        <v>2457</v>
      </c>
      <c r="J521" s="199">
        <v>150</v>
      </c>
      <c r="K521" s="199"/>
      <c r="L521" s="37">
        <v>150</v>
      </c>
      <c r="M521" s="37"/>
      <c r="N521" s="60" t="s">
        <v>2458</v>
      </c>
      <c r="O521" s="37" t="s">
        <v>2261</v>
      </c>
      <c r="P521" s="63">
        <v>230</v>
      </c>
      <c r="Q521" s="37" t="s">
        <v>53</v>
      </c>
      <c r="R521" s="37" t="s">
        <v>53</v>
      </c>
      <c r="S521" s="37" t="s">
        <v>53</v>
      </c>
      <c r="T521" s="37" t="s">
        <v>2262</v>
      </c>
      <c r="U521" s="37" t="s">
        <v>299</v>
      </c>
      <c r="V521" s="37" t="s">
        <v>300</v>
      </c>
      <c r="W521" s="81" t="s">
        <v>301</v>
      </c>
      <c r="X521" s="37" t="s">
        <v>52</v>
      </c>
      <c r="Y521" s="108">
        <v>45658</v>
      </c>
      <c r="Z521" s="109">
        <v>45992</v>
      </c>
      <c r="AA521" s="37" t="s">
        <v>2263</v>
      </c>
      <c r="AB521" s="113"/>
      <c r="AC521" s="43" t="s">
        <v>58</v>
      </c>
      <c r="AD521" s="110" t="s">
        <v>2262</v>
      </c>
      <c r="AE521" s="111" t="s">
        <v>1897</v>
      </c>
      <c r="AF521" s="44"/>
      <c r="AG521" s="37"/>
      <c r="AH521" s="199">
        <v>150</v>
      </c>
      <c r="AI521" s="199"/>
      <c r="AJ521" s="37">
        <v>150</v>
      </c>
      <c r="AK521" s="37"/>
      <c r="AL521" s="126"/>
      <c r="AM521" s="37">
        <f t="shared" ref="AM521:AM584" si="43">SUM(AN521:AP521)</f>
        <v>75</v>
      </c>
      <c r="AN521" s="37"/>
      <c r="AO521" s="37">
        <v>75</v>
      </c>
      <c r="AP521" s="136"/>
      <c r="AQ521" s="134">
        <f t="shared" si="42"/>
        <v>-75</v>
      </c>
    </row>
    <row r="522" s="6" customFormat="1" ht="124" hidden="1" customHeight="1" spans="1:43">
      <c r="A522" s="37">
        <v>143</v>
      </c>
      <c r="B522" s="37" t="s">
        <v>1897</v>
      </c>
      <c r="C522" s="37" t="s">
        <v>1898</v>
      </c>
      <c r="D522" s="45" t="s">
        <v>1925</v>
      </c>
      <c r="E522" s="37" t="s">
        <v>2459</v>
      </c>
      <c r="F522" s="37" t="s">
        <v>294</v>
      </c>
      <c r="G522" s="45" t="s">
        <v>2460</v>
      </c>
      <c r="H522" s="37" t="s">
        <v>48</v>
      </c>
      <c r="I522" s="60" t="s">
        <v>2461</v>
      </c>
      <c r="J522" s="199">
        <v>350</v>
      </c>
      <c r="K522" s="199"/>
      <c r="L522" s="199">
        <v>350</v>
      </c>
      <c r="M522" s="37"/>
      <c r="N522" s="60" t="s">
        <v>2462</v>
      </c>
      <c r="O522" s="37" t="s">
        <v>2261</v>
      </c>
      <c r="P522" s="63">
        <v>314</v>
      </c>
      <c r="Q522" s="37" t="s">
        <v>53</v>
      </c>
      <c r="R522" s="37" t="s">
        <v>53</v>
      </c>
      <c r="S522" s="37" t="s">
        <v>53</v>
      </c>
      <c r="T522" s="37" t="s">
        <v>2262</v>
      </c>
      <c r="U522" s="37" t="s">
        <v>299</v>
      </c>
      <c r="V522" s="37" t="s">
        <v>300</v>
      </c>
      <c r="W522" s="81" t="s">
        <v>301</v>
      </c>
      <c r="X522" s="37" t="s">
        <v>52</v>
      </c>
      <c r="Y522" s="108">
        <v>45658</v>
      </c>
      <c r="Z522" s="109">
        <v>45992</v>
      </c>
      <c r="AA522" s="37" t="s">
        <v>2263</v>
      </c>
      <c r="AB522" s="113"/>
      <c r="AC522" s="43" t="s">
        <v>58</v>
      </c>
      <c r="AD522" s="110" t="s">
        <v>2262</v>
      </c>
      <c r="AE522" s="111" t="s">
        <v>1897</v>
      </c>
      <c r="AF522" s="44"/>
      <c r="AG522" s="37"/>
      <c r="AH522" s="199">
        <v>350</v>
      </c>
      <c r="AI522" s="199"/>
      <c r="AJ522" s="199">
        <v>350</v>
      </c>
      <c r="AK522" s="37"/>
      <c r="AL522" s="126"/>
      <c r="AM522" s="37">
        <f t="shared" si="43"/>
        <v>150</v>
      </c>
      <c r="AN522" s="37"/>
      <c r="AO522" s="37">
        <v>150</v>
      </c>
      <c r="AP522" s="136"/>
      <c r="AQ522" s="134">
        <f t="shared" si="42"/>
        <v>-200</v>
      </c>
    </row>
    <row r="523" s="6" customFormat="1" ht="103" hidden="1" customHeight="1" spans="1:43">
      <c r="A523" s="37">
        <v>144</v>
      </c>
      <c r="B523" s="37" t="s">
        <v>1897</v>
      </c>
      <c r="C523" s="37" t="s">
        <v>1898</v>
      </c>
      <c r="D523" s="45" t="s">
        <v>1925</v>
      </c>
      <c r="E523" s="37" t="s">
        <v>2463</v>
      </c>
      <c r="F523" s="37" t="s">
        <v>294</v>
      </c>
      <c r="G523" s="45" t="s">
        <v>2464</v>
      </c>
      <c r="H523" s="37" t="s">
        <v>48</v>
      </c>
      <c r="I523" s="60" t="s">
        <v>2465</v>
      </c>
      <c r="J523" s="199">
        <v>250</v>
      </c>
      <c r="K523" s="199"/>
      <c r="L523" s="199">
        <v>250</v>
      </c>
      <c r="M523" s="37"/>
      <c r="N523" s="60" t="s">
        <v>2466</v>
      </c>
      <c r="O523" s="37" t="s">
        <v>2261</v>
      </c>
      <c r="P523" s="63">
        <v>221</v>
      </c>
      <c r="Q523" s="37" t="s">
        <v>53</v>
      </c>
      <c r="R523" s="37" t="s">
        <v>53</v>
      </c>
      <c r="S523" s="37" t="s">
        <v>53</v>
      </c>
      <c r="T523" s="37" t="s">
        <v>2262</v>
      </c>
      <c r="U523" s="37" t="s">
        <v>299</v>
      </c>
      <c r="V523" s="37" t="s">
        <v>300</v>
      </c>
      <c r="W523" s="81" t="s">
        <v>301</v>
      </c>
      <c r="X523" s="37" t="s">
        <v>52</v>
      </c>
      <c r="Y523" s="108">
        <v>45658</v>
      </c>
      <c r="Z523" s="109">
        <v>45992</v>
      </c>
      <c r="AA523" s="37" t="s">
        <v>2263</v>
      </c>
      <c r="AB523" s="113"/>
      <c r="AC523" s="43" t="s">
        <v>58</v>
      </c>
      <c r="AD523" s="110" t="s">
        <v>2262</v>
      </c>
      <c r="AE523" s="111" t="s">
        <v>1897</v>
      </c>
      <c r="AF523" s="44"/>
      <c r="AG523" s="37"/>
      <c r="AH523" s="199">
        <v>250</v>
      </c>
      <c r="AI523" s="199"/>
      <c r="AJ523" s="199">
        <v>250</v>
      </c>
      <c r="AK523" s="37"/>
      <c r="AL523" s="126"/>
      <c r="AM523" s="37">
        <f t="shared" si="43"/>
        <v>120</v>
      </c>
      <c r="AN523" s="37"/>
      <c r="AO523" s="37">
        <v>120</v>
      </c>
      <c r="AP523" s="136"/>
      <c r="AQ523" s="134">
        <f t="shared" si="42"/>
        <v>-130</v>
      </c>
    </row>
    <row r="524" s="6" customFormat="1" ht="104" hidden="1" customHeight="1" spans="1:43">
      <c r="A524" s="37">
        <v>145</v>
      </c>
      <c r="B524" s="37" t="s">
        <v>1897</v>
      </c>
      <c r="C524" s="37" t="s">
        <v>1898</v>
      </c>
      <c r="D524" s="45" t="s">
        <v>1925</v>
      </c>
      <c r="E524" s="37" t="s">
        <v>2467</v>
      </c>
      <c r="F524" s="37" t="s">
        <v>294</v>
      </c>
      <c r="G524" s="45" t="s">
        <v>2468</v>
      </c>
      <c r="H524" s="37" t="s">
        <v>48</v>
      </c>
      <c r="I524" s="60" t="s">
        <v>2469</v>
      </c>
      <c r="J524" s="199">
        <v>150</v>
      </c>
      <c r="K524" s="199"/>
      <c r="L524" s="199">
        <v>150</v>
      </c>
      <c r="M524" s="37"/>
      <c r="N524" s="60" t="s">
        <v>2470</v>
      </c>
      <c r="O524" s="37" t="s">
        <v>2261</v>
      </c>
      <c r="P524" s="63">
        <v>246</v>
      </c>
      <c r="Q524" s="37" t="s">
        <v>53</v>
      </c>
      <c r="R524" s="37" t="s">
        <v>53</v>
      </c>
      <c r="S524" s="37" t="s">
        <v>53</v>
      </c>
      <c r="T524" s="37" t="s">
        <v>2262</v>
      </c>
      <c r="U524" s="37" t="s">
        <v>299</v>
      </c>
      <c r="V524" s="37" t="s">
        <v>300</v>
      </c>
      <c r="W524" s="81" t="s">
        <v>301</v>
      </c>
      <c r="X524" s="37" t="s">
        <v>52</v>
      </c>
      <c r="Y524" s="108">
        <v>45658</v>
      </c>
      <c r="Z524" s="109">
        <v>45992</v>
      </c>
      <c r="AA524" s="37" t="s">
        <v>2263</v>
      </c>
      <c r="AB524" s="113"/>
      <c r="AC524" s="43" t="s">
        <v>58</v>
      </c>
      <c r="AD524" s="110" t="s">
        <v>2262</v>
      </c>
      <c r="AE524" s="111" t="s">
        <v>1897</v>
      </c>
      <c r="AF524" s="44"/>
      <c r="AG524" s="37"/>
      <c r="AH524" s="199">
        <v>150</v>
      </c>
      <c r="AI524" s="199"/>
      <c r="AJ524" s="199">
        <v>150</v>
      </c>
      <c r="AK524" s="37"/>
      <c r="AL524" s="126"/>
      <c r="AM524" s="37">
        <f t="shared" si="43"/>
        <v>75</v>
      </c>
      <c r="AN524" s="37"/>
      <c r="AO524" s="37">
        <v>75</v>
      </c>
      <c r="AP524" s="136"/>
      <c r="AQ524" s="134">
        <f t="shared" si="42"/>
        <v>-75</v>
      </c>
    </row>
    <row r="525" s="6" customFormat="1" ht="103" hidden="1" customHeight="1" spans="1:43">
      <c r="A525" s="37">
        <v>146</v>
      </c>
      <c r="B525" s="37" t="s">
        <v>1897</v>
      </c>
      <c r="C525" s="37" t="s">
        <v>1898</v>
      </c>
      <c r="D525" s="45" t="s">
        <v>1925</v>
      </c>
      <c r="E525" s="37" t="s">
        <v>2471</v>
      </c>
      <c r="F525" s="37" t="s">
        <v>294</v>
      </c>
      <c r="G525" s="45" t="s">
        <v>2472</v>
      </c>
      <c r="H525" s="37" t="s">
        <v>48</v>
      </c>
      <c r="I525" s="60" t="s">
        <v>2473</v>
      </c>
      <c r="J525" s="199">
        <v>180</v>
      </c>
      <c r="K525" s="199"/>
      <c r="L525" s="199">
        <v>180</v>
      </c>
      <c r="M525" s="37"/>
      <c r="N525" s="60" t="s">
        <v>2474</v>
      </c>
      <c r="O525" s="37" t="s">
        <v>2261</v>
      </c>
      <c r="P525" s="63">
        <v>338</v>
      </c>
      <c r="Q525" s="37" t="s">
        <v>53</v>
      </c>
      <c r="R525" s="37" t="s">
        <v>53</v>
      </c>
      <c r="S525" s="37" t="s">
        <v>53</v>
      </c>
      <c r="T525" s="37" t="s">
        <v>2262</v>
      </c>
      <c r="U525" s="37" t="s">
        <v>299</v>
      </c>
      <c r="V525" s="37" t="s">
        <v>300</v>
      </c>
      <c r="W525" s="81" t="s">
        <v>301</v>
      </c>
      <c r="X525" s="37" t="s">
        <v>52</v>
      </c>
      <c r="Y525" s="108">
        <v>45658</v>
      </c>
      <c r="Z525" s="109">
        <v>45992</v>
      </c>
      <c r="AA525" s="37" t="s">
        <v>2263</v>
      </c>
      <c r="AB525" s="113"/>
      <c r="AC525" s="43" t="s">
        <v>58</v>
      </c>
      <c r="AD525" s="110" t="s">
        <v>2262</v>
      </c>
      <c r="AE525" s="111" t="s">
        <v>1897</v>
      </c>
      <c r="AF525" s="44"/>
      <c r="AG525" s="37"/>
      <c r="AH525" s="199">
        <v>180</v>
      </c>
      <c r="AI525" s="199"/>
      <c r="AJ525" s="199">
        <v>180</v>
      </c>
      <c r="AK525" s="37"/>
      <c r="AL525" s="126"/>
      <c r="AM525" s="37">
        <f t="shared" si="43"/>
        <v>90</v>
      </c>
      <c r="AN525" s="37"/>
      <c r="AO525" s="37">
        <v>90</v>
      </c>
      <c r="AP525" s="136"/>
      <c r="AQ525" s="134">
        <f t="shared" si="42"/>
        <v>-90</v>
      </c>
    </row>
    <row r="526" s="6" customFormat="1" ht="105" hidden="1" customHeight="1" spans="1:43">
      <c r="A526" s="37">
        <v>147</v>
      </c>
      <c r="B526" s="37" t="s">
        <v>1897</v>
      </c>
      <c r="C526" s="37" t="s">
        <v>1898</v>
      </c>
      <c r="D526" s="45" t="s">
        <v>1925</v>
      </c>
      <c r="E526" s="37" t="s">
        <v>2475</v>
      </c>
      <c r="F526" s="37" t="s">
        <v>294</v>
      </c>
      <c r="G526" s="45" t="s">
        <v>2476</v>
      </c>
      <c r="H526" s="37" t="s">
        <v>48</v>
      </c>
      <c r="I526" s="60" t="s">
        <v>2477</v>
      </c>
      <c r="J526" s="199">
        <v>245</v>
      </c>
      <c r="K526" s="199"/>
      <c r="L526" s="199">
        <v>245</v>
      </c>
      <c r="M526" s="37"/>
      <c r="N526" s="60" t="s">
        <v>2478</v>
      </c>
      <c r="O526" s="37" t="s">
        <v>2261</v>
      </c>
      <c r="P526" s="63">
        <v>283</v>
      </c>
      <c r="Q526" s="37" t="s">
        <v>53</v>
      </c>
      <c r="R526" s="37" t="s">
        <v>53</v>
      </c>
      <c r="S526" s="37" t="s">
        <v>53</v>
      </c>
      <c r="T526" s="37" t="s">
        <v>2262</v>
      </c>
      <c r="U526" s="37" t="s">
        <v>299</v>
      </c>
      <c r="V526" s="37" t="s">
        <v>300</v>
      </c>
      <c r="W526" s="81" t="s">
        <v>301</v>
      </c>
      <c r="X526" s="37" t="s">
        <v>52</v>
      </c>
      <c r="Y526" s="108">
        <v>45658</v>
      </c>
      <c r="Z526" s="109">
        <v>45992</v>
      </c>
      <c r="AA526" s="37" t="s">
        <v>2263</v>
      </c>
      <c r="AB526" s="113"/>
      <c r="AC526" s="43" t="s">
        <v>58</v>
      </c>
      <c r="AD526" s="110" t="s">
        <v>2262</v>
      </c>
      <c r="AE526" s="111" t="s">
        <v>1897</v>
      </c>
      <c r="AF526" s="44"/>
      <c r="AG526" s="37"/>
      <c r="AH526" s="199">
        <v>245</v>
      </c>
      <c r="AI526" s="199"/>
      <c r="AJ526" s="199">
        <v>245</v>
      </c>
      <c r="AK526" s="37"/>
      <c r="AL526" s="126"/>
      <c r="AM526" s="37">
        <f t="shared" si="43"/>
        <v>120</v>
      </c>
      <c r="AN526" s="37"/>
      <c r="AO526" s="37">
        <v>120</v>
      </c>
      <c r="AP526" s="136"/>
      <c r="AQ526" s="134">
        <f t="shared" si="42"/>
        <v>-125</v>
      </c>
    </row>
    <row r="527" s="6" customFormat="1" ht="133" hidden="1" customHeight="1" spans="1:43">
      <c r="A527" s="37">
        <v>148</v>
      </c>
      <c r="B527" s="37" t="s">
        <v>1897</v>
      </c>
      <c r="C527" s="37" t="s">
        <v>1898</v>
      </c>
      <c r="D527" s="45" t="s">
        <v>1925</v>
      </c>
      <c r="E527" s="37" t="s">
        <v>2479</v>
      </c>
      <c r="F527" s="37" t="s">
        <v>294</v>
      </c>
      <c r="G527" s="45" t="s">
        <v>2480</v>
      </c>
      <c r="H527" s="37" t="s">
        <v>48</v>
      </c>
      <c r="I527" s="60" t="s">
        <v>2481</v>
      </c>
      <c r="J527" s="199">
        <v>250</v>
      </c>
      <c r="K527" s="199"/>
      <c r="L527" s="199">
        <v>250</v>
      </c>
      <c r="M527" s="37"/>
      <c r="N527" s="60" t="s">
        <v>2482</v>
      </c>
      <c r="O527" s="37" t="s">
        <v>2261</v>
      </c>
      <c r="P527" s="63">
        <v>651</v>
      </c>
      <c r="Q527" s="37" t="s">
        <v>53</v>
      </c>
      <c r="R527" s="37" t="s">
        <v>53</v>
      </c>
      <c r="S527" s="37" t="s">
        <v>53</v>
      </c>
      <c r="T527" s="37" t="s">
        <v>2262</v>
      </c>
      <c r="U527" s="37" t="s">
        <v>299</v>
      </c>
      <c r="V527" s="37" t="s">
        <v>300</v>
      </c>
      <c r="W527" s="81" t="s">
        <v>301</v>
      </c>
      <c r="X527" s="37" t="s">
        <v>52</v>
      </c>
      <c r="Y527" s="108">
        <v>45658</v>
      </c>
      <c r="Z527" s="109">
        <v>45992</v>
      </c>
      <c r="AA527" s="37" t="s">
        <v>2263</v>
      </c>
      <c r="AB527" s="113"/>
      <c r="AC527" s="43" t="s">
        <v>58</v>
      </c>
      <c r="AD527" s="110" t="s">
        <v>2262</v>
      </c>
      <c r="AE527" s="111" t="s">
        <v>1897</v>
      </c>
      <c r="AF527" s="44"/>
      <c r="AG527" s="37"/>
      <c r="AH527" s="199">
        <v>250</v>
      </c>
      <c r="AI527" s="199"/>
      <c r="AJ527" s="199">
        <v>250</v>
      </c>
      <c r="AK527" s="37"/>
      <c r="AL527" s="126"/>
      <c r="AM527" s="37">
        <f t="shared" si="43"/>
        <v>120</v>
      </c>
      <c r="AN527" s="37"/>
      <c r="AO527" s="37">
        <v>120</v>
      </c>
      <c r="AP527" s="136"/>
      <c r="AQ527" s="134">
        <f t="shared" si="42"/>
        <v>-130</v>
      </c>
    </row>
    <row r="528" s="6" customFormat="1" ht="174" hidden="1" customHeight="1" spans="1:43">
      <c r="A528" s="37">
        <v>149</v>
      </c>
      <c r="B528" s="37" t="s">
        <v>1897</v>
      </c>
      <c r="C528" s="37" t="s">
        <v>1898</v>
      </c>
      <c r="D528" s="45" t="s">
        <v>1925</v>
      </c>
      <c r="E528" s="37" t="s">
        <v>2483</v>
      </c>
      <c r="F528" s="37" t="s">
        <v>672</v>
      </c>
      <c r="G528" s="45" t="s">
        <v>2484</v>
      </c>
      <c r="H528" s="37" t="s">
        <v>48</v>
      </c>
      <c r="I528" s="60" t="s">
        <v>2485</v>
      </c>
      <c r="J528" s="37">
        <v>158.1</v>
      </c>
      <c r="K528" s="37"/>
      <c r="L528" s="37">
        <v>158.1</v>
      </c>
      <c r="M528" s="37"/>
      <c r="N528" s="60" t="s">
        <v>2486</v>
      </c>
      <c r="O528" s="37" t="s">
        <v>2487</v>
      </c>
      <c r="P528" s="63">
        <v>172</v>
      </c>
      <c r="Q528" s="37" t="s">
        <v>53</v>
      </c>
      <c r="R528" s="37" t="s">
        <v>53</v>
      </c>
      <c r="S528" s="37" t="s">
        <v>53</v>
      </c>
      <c r="T528" s="37" t="s">
        <v>2262</v>
      </c>
      <c r="U528" s="37" t="s">
        <v>677</v>
      </c>
      <c r="V528" s="37" t="s">
        <v>678</v>
      </c>
      <c r="W528" s="81" t="s">
        <v>1712</v>
      </c>
      <c r="X528" s="37" t="s">
        <v>52</v>
      </c>
      <c r="Y528" s="108">
        <v>45658</v>
      </c>
      <c r="Z528" s="109">
        <v>45992</v>
      </c>
      <c r="AA528" s="37" t="s">
        <v>2263</v>
      </c>
      <c r="AB528" s="113"/>
      <c r="AC528" s="43" t="s">
        <v>58</v>
      </c>
      <c r="AD528" s="110" t="s">
        <v>2262</v>
      </c>
      <c r="AE528" s="111" t="s">
        <v>1897</v>
      </c>
      <c r="AF528" s="44"/>
      <c r="AG528" s="37"/>
      <c r="AH528" s="37">
        <v>158.1</v>
      </c>
      <c r="AI528" s="37"/>
      <c r="AJ528" s="37">
        <v>158.1</v>
      </c>
      <c r="AK528" s="37"/>
      <c r="AL528" s="126"/>
      <c r="AM528" s="37">
        <f t="shared" si="43"/>
        <v>70</v>
      </c>
      <c r="AN528" s="37"/>
      <c r="AO528" s="37">
        <v>70</v>
      </c>
      <c r="AP528" s="136"/>
      <c r="AQ528" s="134">
        <f t="shared" si="42"/>
        <v>-88.1</v>
      </c>
    </row>
    <row r="529" s="6" customFormat="1" ht="157" hidden="1" customHeight="1" spans="1:43">
      <c r="A529" s="37">
        <v>150</v>
      </c>
      <c r="B529" s="37" t="s">
        <v>1897</v>
      </c>
      <c r="C529" s="37" t="s">
        <v>1898</v>
      </c>
      <c r="D529" s="45" t="s">
        <v>1925</v>
      </c>
      <c r="E529" s="37" t="s">
        <v>2488</v>
      </c>
      <c r="F529" s="37" t="s">
        <v>672</v>
      </c>
      <c r="G529" s="45" t="s">
        <v>2489</v>
      </c>
      <c r="H529" s="37" t="s">
        <v>48</v>
      </c>
      <c r="I529" s="60" t="s">
        <v>2490</v>
      </c>
      <c r="J529" s="37">
        <v>240.6</v>
      </c>
      <c r="K529" s="37">
        <v>240.6</v>
      </c>
      <c r="L529" s="37"/>
      <c r="M529" s="37"/>
      <c r="N529" s="60" t="s">
        <v>2491</v>
      </c>
      <c r="O529" s="37" t="s">
        <v>2487</v>
      </c>
      <c r="P529" s="63">
        <v>331</v>
      </c>
      <c r="Q529" s="37" t="s">
        <v>53</v>
      </c>
      <c r="R529" s="37" t="s">
        <v>53</v>
      </c>
      <c r="S529" s="37" t="s">
        <v>53</v>
      </c>
      <c r="T529" s="37" t="s">
        <v>2262</v>
      </c>
      <c r="U529" s="37" t="s">
        <v>677</v>
      </c>
      <c r="V529" s="37" t="s">
        <v>678</v>
      </c>
      <c r="W529" s="81" t="s">
        <v>1712</v>
      </c>
      <c r="X529" s="37" t="s">
        <v>52</v>
      </c>
      <c r="Y529" s="108">
        <v>45658</v>
      </c>
      <c r="Z529" s="109">
        <v>45992</v>
      </c>
      <c r="AA529" s="37" t="s">
        <v>2263</v>
      </c>
      <c r="AB529" s="113"/>
      <c r="AC529" s="43" t="s">
        <v>58</v>
      </c>
      <c r="AD529" s="110" t="s">
        <v>2262</v>
      </c>
      <c r="AE529" s="111" t="s">
        <v>1897</v>
      </c>
      <c r="AF529" s="44"/>
      <c r="AG529" s="37"/>
      <c r="AH529" s="37">
        <v>240.6</v>
      </c>
      <c r="AI529" s="37">
        <v>240.6</v>
      </c>
      <c r="AJ529" s="37"/>
      <c r="AK529" s="37"/>
      <c r="AL529" s="126"/>
      <c r="AM529" s="37">
        <f t="shared" si="43"/>
        <v>120</v>
      </c>
      <c r="AN529" s="37">
        <v>120</v>
      </c>
      <c r="AO529" s="37"/>
      <c r="AP529" s="136"/>
      <c r="AQ529" s="134">
        <f t="shared" si="42"/>
        <v>-120.6</v>
      </c>
    </row>
    <row r="530" s="6" customFormat="1" ht="142" hidden="1" customHeight="1" spans="1:43">
      <c r="A530" s="37">
        <v>151</v>
      </c>
      <c r="B530" s="37" t="s">
        <v>1897</v>
      </c>
      <c r="C530" s="37" t="s">
        <v>1898</v>
      </c>
      <c r="D530" s="45" t="s">
        <v>1925</v>
      </c>
      <c r="E530" s="37" t="s">
        <v>2492</v>
      </c>
      <c r="F530" s="37" t="s">
        <v>255</v>
      </c>
      <c r="G530" s="45" t="s">
        <v>2493</v>
      </c>
      <c r="H530" s="37" t="s">
        <v>48</v>
      </c>
      <c r="I530" s="60" t="s">
        <v>2494</v>
      </c>
      <c r="J530" s="37">
        <v>235</v>
      </c>
      <c r="K530" s="37">
        <v>235</v>
      </c>
      <c r="L530" s="37"/>
      <c r="M530" s="37"/>
      <c r="N530" s="64" t="s">
        <v>2495</v>
      </c>
      <c r="O530" s="37" t="s">
        <v>2496</v>
      </c>
      <c r="P530" s="63">
        <v>890</v>
      </c>
      <c r="Q530" s="37" t="s">
        <v>53</v>
      </c>
      <c r="R530" s="37" t="s">
        <v>53</v>
      </c>
      <c r="S530" s="37" t="s">
        <v>53</v>
      </c>
      <c r="T530" s="37" t="s">
        <v>2262</v>
      </c>
      <c r="U530" s="37" t="s">
        <v>260</v>
      </c>
      <c r="V530" s="37" t="s">
        <v>2497</v>
      </c>
      <c r="W530" s="81" t="s">
        <v>2498</v>
      </c>
      <c r="X530" s="37" t="s">
        <v>52</v>
      </c>
      <c r="Y530" s="108">
        <v>45658</v>
      </c>
      <c r="Z530" s="109">
        <v>45992</v>
      </c>
      <c r="AA530" s="37" t="s">
        <v>2263</v>
      </c>
      <c r="AB530" s="113"/>
      <c r="AC530" s="43" t="s">
        <v>58</v>
      </c>
      <c r="AD530" s="110" t="s">
        <v>2262</v>
      </c>
      <c r="AE530" s="111" t="s">
        <v>1897</v>
      </c>
      <c r="AF530" s="44"/>
      <c r="AG530" s="37"/>
      <c r="AH530" s="37">
        <v>235</v>
      </c>
      <c r="AI530" s="37">
        <v>235</v>
      </c>
      <c r="AJ530" s="37"/>
      <c r="AK530" s="37"/>
      <c r="AL530" s="126"/>
      <c r="AM530" s="37">
        <f t="shared" si="43"/>
        <v>120</v>
      </c>
      <c r="AN530" s="37">
        <v>120</v>
      </c>
      <c r="AO530" s="37"/>
      <c r="AP530" s="136"/>
      <c r="AQ530" s="134">
        <f t="shared" si="42"/>
        <v>-115</v>
      </c>
    </row>
    <row r="531" s="6" customFormat="1" ht="162" hidden="1" customHeight="1" spans="1:43">
      <c r="A531" s="37">
        <v>152</v>
      </c>
      <c r="B531" s="37" t="s">
        <v>1897</v>
      </c>
      <c r="C531" s="37" t="s">
        <v>1898</v>
      </c>
      <c r="D531" s="45" t="s">
        <v>1925</v>
      </c>
      <c r="E531" s="37" t="s">
        <v>2499</v>
      </c>
      <c r="F531" s="37" t="s">
        <v>255</v>
      </c>
      <c r="G531" s="45" t="s">
        <v>2500</v>
      </c>
      <c r="H531" s="37" t="s">
        <v>48</v>
      </c>
      <c r="I531" s="60" t="s">
        <v>2501</v>
      </c>
      <c r="J531" s="201">
        <v>285</v>
      </c>
      <c r="K531" s="201">
        <v>285</v>
      </c>
      <c r="L531" s="37"/>
      <c r="M531" s="37"/>
      <c r="N531" s="60" t="s">
        <v>2502</v>
      </c>
      <c r="O531" s="37" t="s">
        <v>2503</v>
      </c>
      <c r="P531" s="63">
        <v>1310</v>
      </c>
      <c r="Q531" s="37" t="s">
        <v>53</v>
      </c>
      <c r="R531" s="37" t="s">
        <v>53</v>
      </c>
      <c r="S531" s="37" t="s">
        <v>53</v>
      </c>
      <c r="T531" s="37" t="s">
        <v>2262</v>
      </c>
      <c r="U531" s="37" t="s">
        <v>260</v>
      </c>
      <c r="V531" s="37" t="s">
        <v>2504</v>
      </c>
      <c r="W531" s="81" t="s">
        <v>2505</v>
      </c>
      <c r="X531" s="37" t="s">
        <v>52</v>
      </c>
      <c r="Y531" s="108">
        <v>45658</v>
      </c>
      <c r="Z531" s="109">
        <v>45992</v>
      </c>
      <c r="AA531" s="37" t="s">
        <v>2263</v>
      </c>
      <c r="AB531" s="113"/>
      <c r="AC531" s="43" t="s">
        <v>58</v>
      </c>
      <c r="AD531" s="110" t="s">
        <v>2262</v>
      </c>
      <c r="AE531" s="111" t="s">
        <v>1897</v>
      </c>
      <c r="AF531" s="44"/>
      <c r="AG531" s="37"/>
      <c r="AH531" s="201">
        <v>285</v>
      </c>
      <c r="AI531" s="201">
        <v>285</v>
      </c>
      <c r="AJ531" s="37"/>
      <c r="AK531" s="37"/>
      <c r="AL531" s="126"/>
      <c r="AM531" s="37">
        <f t="shared" si="43"/>
        <v>130</v>
      </c>
      <c r="AN531" s="37">
        <v>130</v>
      </c>
      <c r="AO531" s="37"/>
      <c r="AP531" s="136"/>
      <c r="AQ531" s="134">
        <f t="shared" si="42"/>
        <v>-155</v>
      </c>
    </row>
    <row r="532" s="6" customFormat="1" ht="85" hidden="1" customHeight="1" spans="1:43">
      <c r="A532" s="37">
        <v>153</v>
      </c>
      <c r="B532" s="37" t="s">
        <v>1897</v>
      </c>
      <c r="C532" s="37" t="s">
        <v>2506</v>
      </c>
      <c r="D532" s="45" t="s">
        <v>2507</v>
      </c>
      <c r="E532" s="37" t="s">
        <v>2508</v>
      </c>
      <c r="F532" s="37" t="s">
        <v>2509</v>
      </c>
      <c r="G532" s="45" t="s">
        <v>2509</v>
      </c>
      <c r="H532" s="37" t="s">
        <v>48</v>
      </c>
      <c r="I532" s="60" t="s">
        <v>2510</v>
      </c>
      <c r="J532" s="37">
        <v>595</v>
      </c>
      <c r="K532" s="37"/>
      <c r="L532" s="37"/>
      <c r="M532" s="43">
        <v>595</v>
      </c>
      <c r="N532" s="60" t="s">
        <v>2511</v>
      </c>
      <c r="O532" s="37" t="s">
        <v>2512</v>
      </c>
      <c r="P532" s="63">
        <v>3811</v>
      </c>
      <c r="Q532" s="37" t="s">
        <v>53</v>
      </c>
      <c r="R532" s="37" t="s">
        <v>53</v>
      </c>
      <c r="S532" s="37" t="s">
        <v>53</v>
      </c>
      <c r="T532" s="37" t="s">
        <v>1107</v>
      </c>
      <c r="U532" s="37" t="s">
        <v>2513</v>
      </c>
      <c r="V532" s="37" t="s">
        <v>2514</v>
      </c>
      <c r="W532" s="81">
        <v>15924905598</v>
      </c>
      <c r="X532" s="37" t="s">
        <v>52</v>
      </c>
      <c r="Y532" s="108">
        <v>45778</v>
      </c>
      <c r="Z532" s="109">
        <v>45992</v>
      </c>
      <c r="AA532" s="37" t="s">
        <v>1108</v>
      </c>
      <c r="AB532" s="102"/>
      <c r="AC532" s="43" t="s">
        <v>758</v>
      </c>
      <c r="AD532" s="110" t="s">
        <v>1109</v>
      </c>
      <c r="AE532" s="111" t="s">
        <v>1897</v>
      </c>
      <c r="AF532" s="44"/>
      <c r="AG532" s="37"/>
      <c r="AH532" s="37"/>
      <c r="AI532" s="37"/>
      <c r="AJ532" s="37"/>
      <c r="AK532" s="37"/>
      <c r="AL532" s="25"/>
      <c r="AM532" s="37">
        <f t="shared" si="43"/>
        <v>595</v>
      </c>
      <c r="AN532" s="37"/>
      <c r="AO532" s="37"/>
      <c r="AP532" s="136">
        <v>595</v>
      </c>
      <c r="AQ532" s="134">
        <f t="shared" si="42"/>
        <v>595</v>
      </c>
    </row>
    <row r="533" s="6" customFormat="1" ht="141" hidden="1" customHeight="1" spans="1:43">
      <c r="A533" s="37">
        <v>154</v>
      </c>
      <c r="B533" s="37" t="s">
        <v>1897</v>
      </c>
      <c r="C533" s="37" t="s">
        <v>1898</v>
      </c>
      <c r="D533" s="45" t="s">
        <v>1925</v>
      </c>
      <c r="E533" s="37" t="s">
        <v>2515</v>
      </c>
      <c r="F533" s="37" t="s">
        <v>158</v>
      </c>
      <c r="G533" s="45" t="s">
        <v>159</v>
      </c>
      <c r="H533" s="37" t="s">
        <v>48</v>
      </c>
      <c r="I533" s="60" t="s">
        <v>2516</v>
      </c>
      <c r="J533" s="37">
        <v>300</v>
      </c>
      <c r="K533" s="37"/>
      <c r="L533" s="37"/>
      <c r="M533" s="43">
        <v>300</v>
      </c>
      <c r="N533" s="60" t="s">
        <v>2517</v>
      </c>
      <c r="O533" s="37" t="s">
        <v>2518</v>
      </c>
      <c r="P533" s="63">
        <v>1052</v>
      </c>
      <c r="Q533" s="37" t="s">
        <v>53</v>
      </c>
      <c r="R533" s="37" t="s">
        <v>53</v>
      </c>
      <c r="S533" s="37" t="s">
        <v>53</v>
      </c>
      <c r="T533" s="37" t="s">
        <v>1107</v>
      </c>
      <c r="U533" s="37" t="s">
        <v>715</v>
      </c>
      <c r="V533" s="37" t="s">
        <v>2122</v>
      </c>
      <c r="W533" s="81">
        <v>15924885360</v>
      </c>
      <c r="X533" s="37" t="s">
        <v>52</v>
      </c>
      <c r="Y533" s="108">
        <v>45778</v>
      </c>
      <c r="Z533" s="109">
        <v>45992</v>
      </c>
      <c r="AA533" s="37" t="s">
        <v>1108</v>
      </c>
      <c r="AB533" s="102"/>
      <c r="AC533" s="43" t="s">
        <v>758</v>
      </c>
      <c r="AD533" s="110" t="s">
        <v>1109</v>
      </c>
      <c r="AE533" s="111" t="s">
        <v>1897</v>
      </c>
      <c r="AF533" s="44"/>
      <c r="AG533" s="37"/>
      <c r="AH533" s="37"/>
      <c r="AI533" s="37"/>
      <c r="AJ533" s="37"/>
      <c r="AK533" s="37"/>
      <c r="AL533" s="25"/>
      <c r="AM533" s="37">
        <f t="shared" si="43"/>
        <v>300</v>
      </c>
      <c r="AN533" s="37"/>
      <c r="AO533" s="37"/>
      <c r="AP533" s="136">
        <v>300</v>
      </c>
      <c r="AQ533" s="134">
        <f t="shared" si="42"/>
        <v>300</v>
      </c>
    </row>
    <row r="534" s="6" customFormat="1" ht="119" hidden="1" customHeight="1" spans="1:43">
      <c r="A534" s="37">
        <v>155</v>
      </c>
      <c r="B534" s="37" t="s">
        <v>1897</v>
      </c>
      <c r="C534" s="37" t="s">
        <v>1898</v>
      </c>
      <c r="D534" s="45" t="s">
        <v>1925</v>
      </c>
      <c r="E534" s="37" t="s">
        <v>2519</v>
      </c>
      <c r="F534" s="37" t="s">
        <v>276</v>
      </c>
      <c r="G534" s="45" t="s">
        <v>2520</v>
      </c>
      <c r="H534" s="37" t="s">
        <v>48</v>
      </c>
      <c r="I534" s="60" t="s">
        <v>2521</v>
      </c>
      <c r="J534" s="37">
        <v>140</v>
      </c>
      <c r="K534" s="37"/>
      <c r="L534" s="37"/>
      <c r="M534" s="43">
        <v>140</v>
      </c>
      <c r="N534" s="60" t="s">
        <v>2522</v>
      </c>
      <c r="O534" s="37" t="s">
        <v>2518</v>
      </c>
      <c r="P534" s="63">
        <v>881</v>
      </c>
      <c r="Q534" s="37" t="s">
        <v>53</v>
      </c>
      <c r="R534" s="37" t="s">
        <v>53</v>
      </c>
      <c r="S534" s="37" t="s">
        <v>53</v>
      </c>
      <c r="T534" s="37" t="s">
        <v>1107</v>
      </c>
      <c r="U534" s="37" t="s">
        <v>281</v>
      </c>
      <c r="V534" s="37" t="s">
        <v>282</v>
      </c>
      <c r="W534" s="81">
        <v>13769765966</v>
      </c>
      <c r="X534" s="37" t="s">
        <v>52</v>
      </c>
      <c r="Y534" s="108">
        <v>45778</v>
      </c>
      <c r="Z534" s="109">
        <v>45992</v>
      </c>
      <c r="AA534" s="37" t="s">
        <v>1108</v>
      </c>
      <c r="AB534" s="102"/>
      <c r="AC534" s="43" t="s">
        <v>758</v>
      </c>
      <c r="AD534" s="110" t="s">
        <v>1109</v>
      </c>
      <c r="AE534" s="111" t="s">
        <v>1897</v>
      </c>
      <c r="AF534" s="44"/>
      <c r="AG534" s="37"/>
      <c r="AH534" s="37"/>
      <c r="AI534" s="37"/>
      <c r="AJ534" s="37"/>
      <c r="AK534" s="37"/>
      <c r="AL534" s="25"/>
      <c r="AM534" s="37">
        <f t="shared" si="43"/>
        <v>140</v>
      </c>
      <c r="AN534" s="37"/>
      <c r="AO534" s="37"/>
      <c r="AP534" s="136">
        <v>140</v>
      </c>
      <c r="AQ534" s="134">
        <f t="shared" si="42"/>
        <v>140</v>
      </c>
    </row>
    <row r="535" s="6" customFormat="1" ht="86" hidden="1" customHeight="1" spans="1:43">
      <c r="A535" s="37">
        <v>156</v>
      </c>
      <c r="B535" s="37" t="s">
        <v>1897</v>
      </c>
      <c r="C535" s="37" t="s">
        <v>2506</v>
      </c>
      <c r="D535" s="45" t="s">
        <v>2507</v>
      </c>
      <c r="E535" s="37" t="s">
        <v>2523</v>
      </c>
      <c r="F535" s="37" t="s">
        <v>2524</v>
      </c>
      <c r="G535" s="45" t="s">
        <v>2524</v>
      </c>
      <c r="H535" s="37" t="s">
        <v>48</v>
      </c>
      <c r="I535" s="60" t="s">
        <v>2525</v>
      </c>
      <c r="J535" s="37">
        <v>110</v>
      </c>
      <c r="K535" s="37"/>
      <c r="L535" s="37"/>
      <c r="M535" s="43">
        <v>110</v>
      </c>
      <c r="N535" s="60" t="s">
        <v>2526</v>
      </c>
      <c r="O535" s="37" t="s">
        <v>2527</v>
      </c>
      <c r="P535" s="63">
        <v>3670</v>
      </c>
      <c r="Q535" s="37" t="s">
        <v>53</v>
      </c>
      <c r="R535" s="37" t="s">
        <v>53</v>
      </c>
      <c r="S535" s="37" t="s">
        <v>53</v>
      </c>
      <c r="T535" s="37" t="s">
        <v>1107</v>
      </c>
      <c r="U535" s="37" t="s">
        <v>2513</v>
      </c>
      <c r="V535" s="37" t="s">
        <v>2514</v>
      </c>
      <c r="W535" s="81">
        <v>15924905598</v>
      </c>
      <c r="X535" s="37" t="s">
        <v>52</v>
      </c>
      <c r="Y535" s="108">
        <v>45778</v>
      </c>
      <c r="Z535" s="109">
        <v>45992</v>
      </c>
      <c r="AA535" s="37" t="s">
        <v>1108</v>
      </c>
      <c r="AB535" s="102"/>
      <c r="AC535" s="43" t="s">
        <v>758</v>
      </c>
      <c r="AD535" s="110" t="s">
        <v>1109</v>
      </c>
      <c r="AE535" s="111" t="s">
        <v>1897</v>
      </c>
      <c r="AF535" s="44"/>
      <c r="AG535" s="37"/>
      <c r="AH535" s="37"/>
      <c r="AI535" s="37"/>
      <c r="AJ535" s="37"/>
      <c r="AK535" s="37"/>
      <c r="AL535" s="25"/>
      <c r="AM535" s="37">
        <f t="shared" si="43"/>
        <v>110</v>
      </c>
      <c r="AN535" s="37"/>
      <c r="AO535" s="37"/>
      <c r="AP535" s="136">
        <v>110</v>
      </c>
      <c r="AQ535" s="134">
        <f t="shared" si="42"/>
        <v>110</v>
      </c>
    </row>
    <row r="536" s="6" customFormat="1" ht="99" hidden="1" customHeight="1" spans="1:43">
      <c r="A536" s="37">
        <v>157</v>
      </c>
      <c r="B536" s="37" t="s">
        <v>1897</v>
      </c>
      <c r="C536" s="37" t="s">
        <v>2506</v>
      </c>
      <c r="D536" s="45" t="s">
        <v>2528</v>
      </c>
      <c r="E536" s="37" t="s">
        <v>2529</v>
      </c>
      <c r="F536" s="37" t="s">
        <v>664</v>
      </c>
      <c r="G536" s="45" t="s">
        <v>1103</v>
      </c>
      <c r="H536" s="37" t="s">
        <v>48</v>
      </c>
      <c r="I536" s="60" t="s">
        <v>2530</v>
      </c>
      <c r="J536" s="37">
        <v>160</v>
      </c>
      <c r="K536" s="37"/>
      <c r="L536" s="37"/>
      <c r="M536" s="43">
        <v>160</v>
      </c>
      <c r="N536" s="60" t="s">
        <v>2531</v>
      </c>
      <c r="O536" s="37" t="s">
        <v>2532</v>
      </c>
      <c r="P536" s="63">
        <v>22385</v>
      </c>
      <c r="Q536" s="37" t="s">
        <v>53</v>
      </c>
      <c r="R536" s="37" t="s">
        <v>53</v>
      </c>
      <c r="S536" s="37" t="s">
        <v>53</v>
      </c>
      <c r="T536" s="37" t="s">
        <v>1107</v>
      </c>
      <c r="U536" s="37" t="s">
        <v>669</v>
      </c>
      <c r="V536" s="37" t="s">
        <v>670</v>
      </c>
      <c r="W536" s="81">
        <v>18387470075</v>
      </c>
      <c r="X536" s="37" t="s">
        <v>52</v>
      </c>
      <c r="Y536" s="108">
        <v>45778</v>
      </c>
      <c r="Z536" s="109">
        <v>45992</v>
      </c>
      <c r="AA536" s="37" t="s">
        <v>1108</v>
      </c>
      <c r="AB536" s="102"/>
      <c r="AC536" s="43" t="s">
        <v>758</v>
      </c>
      <c r="AD536" s="110" t="s">
        <v>1109</v>
      </c>
      <c r="AE536" s="111" t="s">
        <v>1897</v>
      </c>
      <c r="AF536" s="44"/>
      <c r="AG536" s="37"/>
      <c r="AH536" s="37"/>
      <c r="AI536" s="37"/>
      <c r="AJ536" s="37"/>
      <c r="AK536" s="37"/>
      <c r="AL536" s="25"/>
      <c r="AM536" s="37">
        <f t="shared" si="43"/>
        <v>160</v>
      </c>
      <c r="AN536" s="37"/>
      <c r="AO536" s="37"/>
      <c r="AP536" s="136">
        <v>160</v>
      </c>
      <c r="AQ536" s="134">
        <f t="shared" si="42"/>
        <v>160</v>
      </c>
    </row>
    <row r="537" s="10" customFormat="1" ht="103" hidden="1" customHeight="1" spans="1:43">
      <c r="A537" s="37">
        <v>158</v>
      </c>
      <c r="B537" s="173" t="s">
        <v>1897</v>
      </c>
      <c r="C537" s="173" t="s">
        <v>1911</v>
      </c>
      <c r="D537" s="173" t="s">
        <v>2533</v>
      </c>
      <c r="E537" s="113" t="s">
        <v>2534</v>
      </c>
      <c r="F537" s="173" t="s">
        <v>276</v>
      </c>
      <c r="G537" s="113" t="s">
        <v>2535</v>
      </c>
      <c r="H537" s="173" t="s">
        <v>817</v>
      </c>
      <c r="I537" s="174" t="s">
        <v>2536</v>
      </c>
      <c r="J537" s="175">
        <v>185</v>
      </c>
      <c r="K537" s="176">
        <v>185</v>
      </c>
      <c r="L537" s="113"/>
      <c r="M537" s="37"/>
      <c r="N537" s="174" t="s">
        <v>2537</v>
      </c>
      <c r="O537" s="174"/>
      <c r="P537" s="176">
        <v>1200</v>
      </c>
      <c r="Q537" s="173" t="s">
        <v>53</v>
      </c>
      <c r="R537" s="173" t="s">
        <v>53</v>
      </c>
      <c r="S537" s="173" t="s">
        <v>53</v>
      </c>
      <c r="T537" s="173" t="s">
        <v>1754</v>
      </c>
      <c r="U537" s="173" t="s">
        <v>281</v>
      </c>
      <c r="V537" s="173" t="s">
        <v>282</v>
      </c>
      <c r="W537" s="81" t="s">
        <v>283</v>
      </c>
      <c r="X537" s="173" t="s">
        <v>52</v>
      </c>
      <c r="Y537" s="108">
        <v>45658</v>
      </c>
      <c r="Z537" s="109">
        <v>46021</v>
      </c>
      <c r="AA537" s="37"/>
      <c r="AB537" s="102" t="s">
        <v>57</v>
      </c>
      <c r="AC537" s="43" t="s">
        <v>58</v>
      </c>
      <c r="AD537" s="181" t="s">
        <v>1873</v>
      </c>
      <c r="AE537" s="111" t="s">
        <v>1897</v>
      </c>
      <c r="AF537" s="204">
        <v>185</v>
      </c>
      <c r="AG537" s="113"/>
      <c r="AH537" s="37">
        <f t="shared" ref="AH537:AH593" si="44">AI537+AJ537+AK537</f>
        <v>185</v>
      </c>
      <c r="AI537" s="176">
        <v>185</v>
      </c>
      <c r="AJ537" s="113"/>
      <c r="AK537" s="37"/>
      <c r="AM537" s="175">
        <f t="shared" si="43"/>
        <v>185</v>
      </c>
      <c r="AN537" s="176">
        <v>185</v>
      </c>
      <c r="AO537" s="113"/>
      <c r="AP537" s="136"/>
      <c r="AQ537" s="134">
        <f t="shared" si="42"/>
        <v>0</v>
      </c>
    </row>
    <row r="538" s="10" customFormat="1" ht="75" hidden="1" customHeight="1" spans="1:43">
      <c r="A538" s="37">
        <v>159</v>
      </c>
      <c r="B538" s="173" t="s">
        <v>1897</v>
      </c>
      <c r="C538" s="173" t="s">
        <v>1911</v>
      </c>
      <c r="D538" s="173" t="s">
        <v>2533</v>
      </c>
      <c r="E538" s="113" t="s">
        <v>2538</v>
      </c>
      <c r="F538" s="173" t="s">
        <v>276</v>
      </c>
      <c r="G538" s="113" t="s">
        <v>2539</v>
      </c>
      <c r="H538" s="173" t="s">
        <v>370</v>
      </c>
      <c r="I538" s="174" t="s">
        <v>2540</v>
      </c>
      <c r="J538" s="175">
        <v>595</v>
      </c>
      <c r="K538" s="175">
        <v>595</v>
      </c>
      <c r="L538" s="113"/>
      <c r="M538" s="37"/>
      <c r="N538" s="174" t="s">
        <v>2541</v>
      </c>
      <c r="O538" s="174"/>
      <c r="P538" s="202">
        <v>31553</v>
      </c>
      <c r="Q538" s="173" t="s">
        <v>53</v>
      </c>
      <c r="R538" s="173" t="s">
        <v>53</v>
      </c>
      <c r="S538" s="173" t="s">
        <v>53</v>
      </c>
      <c r="T538" s="173" t="s">
        <v>1754</v>
      </c>
      <c r="U538" s="173" t="s">
        <v>281</v>
      </c>
      <c r="V538" s="173" t="s">
        <v>282</v>
      </c>
      <c r="W538" s="81" t="s">
        <v>283</v>
      </c>
      <c r="X538" s="173" t="s">
        <v>52</v>
      </c>
      <c r="Y538" s="108">
        <v>45658</v>
      </c>
      <c r="Z538" s="109">
        <v>46021</v>
      </c>
      <c r="AA538" s="37"/>
      <c r="AB538" s="102"/>
      <c r="AC538" s="43" t="s">
        <v>58</v>
      </c>
      <c r="AD538" s="181" t="s">
        <v>1873</v>
      </c>
      <c r="AE538" s="111" t="s">
        <v>1897</v>
      </c>
      <c r="AF538" s="182"/>
      <c r="AG538" s="113"/>
      <c r="AH538" s="37">
        <f t="shared" si="44"/>
        <v>395</v>
      </c>
      <c r="AI538" s="176">
        <v>395</v>
      </c>
      <c r="AJ538" s="113"/>
      <c r="AK538" s="37"/>
      <c r="AM538" s="175">
        <f t="shared" si="43"/>
        <v>395</v>
      </c>
      <c r="AN538" s="175">
        <v>395</v>
      </c>
      <c r="AO538" s="113"/>
      <c r="AP538" s="136"/>
      <c r="AQ538" s="134">
        <f t="shared" si="42"/>
        <v>0</v>
      </c>
    </row>
    <row r="539" s="10" customFormat="1" ht="88" hidden="1" customHeight="1" spans="1:43">
      <c r="A539" s="37">
        <v>160</v>
      </c>
      <c r="B539" s="173" t="s">
        <v>1897</v>
      </c>
      <c r="C539" s="173" t="s">
        <v>1911</v>
      </c>
      <c r="D539" s="173" t="s">
        <v>2533</v>
      </c>
      <c r="E539" s="113" t="s">
        <v>2542</v>
      </c>
      <c r="F539" s="173" t="s">
        <v>276</v>
      </c>
      <c r="G539" s="113" t="s">
        <v>2543</v>
      </c>
      <c r="H539" s="173" t="s">
        <v>817</v>
      </c>
      <c r="I539" s="174" t="s">
        <v>2544</v>
      </c>
      <c r="J539" s="175">
        <v>287</v>
      </c>
      <c r="K539" s="176">
        <v>287</v>
      </c>
      <c r="L539" s="113"/>
      <c r="M539" s="37"/>
      <c r="N539" s="174" t="s">
        <v>2545</v>
      </c>
      <c r="O539" s="174"/>
      <c r="P539" s="176">
        <v>9780</v>
      </c>
      <c r="Q539" s="173" t="s">
        <v>53</v>
      </c>
      <c r="R539" s="173" t="s">
        <v>53</v>
      </c>
      <c r="S539" s="173" t="s">
        <v>53</v>
      </c>
      <c r="T539" s="173" t="s">
        <v>1754</v>
      </c>
      <c r="U539" s="173" t="s">
        <v>281</v>
      </c>
      <c r="V539" s="173" t="s">
        <v>282</v>
      </c>
      <c r="W539" s="81" t="s">
        <v>283</v>
      </c>
      <c r="X539" s="173" t="s">
        <v>52</v>
      </c>
      <c r="Y539" s="108">
        <v>45658</v>
      </c>
      <c r="Z539" s="109">
        <v>46021</v>
      </c>
      <c r="AA539" s="37"/>
      <c r="AB539" s="102" t="s">
        <v>57</v>
      </c>
      <c r="AC539" s="43" t="s">
        <v>58</v>
      </c>
      <c r="AD539" s="181" t="s">
        <v>1873</v>
      </c>
      <c r="AE539" s="111" t="s">
        <v>1897</v>
      </c>
      <c r="AF539" s="204">
        <v>287</v>
      </c>
      <c r="AG539" s="113"/>
      <c r="AH539" s="37">
        <f t="shared" si="44"/>
        <v>120</v>
      </c>
      <c r="AI539" s="176">
        <v>120</v>
      </c>
      <c r="AJ539" s="113"/>
      <c r="AK539" s="37"/>
      <c r="AM539" s="175">
        <f t="shared" si="43"/>
        <v>287</v>
      </c>
      <c r="AN539" s="176">
        <v>287</v>
      </c>
      <c r="AO539" s="113"/>
      <c r="AP539" s="136"/>
      <c r="AQ539" s="134">
        <f t="shared" si="42"/>
        <v>167</v>
      </c>
    </row>
    <row r="540" s="10" customFormat="1" ht="76" hidden="1" customHeight="1" spans="1:43">
      <c r="A540" s="37">
        <v>161</v>
      </c>
      <c r="B540" s="173" t="s">
        <v>1897</v>
      </c>
      <c r="C540" s="173" t="s">
        <v>1911</v>
      </c>
      <c r="D540" s="173" t="s">
        <v>2533</v>
      </c>
      <c r="E540" s="113" t="s">
        <v>2546</v>
      </c>
      <c r="F540" s="173" t="s">
        <v>276</v>
      </c>
      <c r="G540" s="113" t="s">
        <v>2418</v>
      </c>
      <c r="H540" s="173" t="s">
        <v>48</v>
      </c>
      <c r="I540" s="174" t="s">
        <v>2547</v>
      </c>
      <c r="J540" s="175">
        <v>72</v>
      </c>
      <c r="K540" s="176">
        <v>72</v>
      </c>
      <c r="L540" s="113"/>
      <c r="M540" s="37"/>
      <c r="N540" s="174" t="s">
        <v>2548</v>
      </c>
      <c r="O540" s="174"/>
      <c r="P540" s="176">
        <v>3235</v>
      </c>
      <c r="Q540" s="173" t="s">
        <v>53</v>
      </c>
      <c r="R540" s="173" t="s">
        <v>53</v>
      </c>
      <c r="S540" s="173" t="s">
        <v>53</v>
      </c>
      <c r="T540" s="173" t="s">
        <v>1754</v>
      </c>
      <c r="U540" s="173" t="s">
        <v>281</v>
      </c>
      <c r="V540" s="173" t="s">
        <v>282</v>
      </c>
      <c r="W540" s="81" t="s">
        <v>283</v>
      </c>
      <c r="X540" s="173" t="s">
        <v>52</v>
      </c>
      <c r="Y540" s="108">
        <v>45658</v>
      </c>
      <c r="Z540" s="109">
        <v>46021</v>
      </c>
      <c r="AA540" s="37"/>
      <c r="AB540" s="102"/>
      <c r="AC540" s="43" t="s">
        <v>58</v>
      </c>
      <c r="AD540" s="181" t="s">
        <v>1873</v>
      </c>
      <c r="AE540" s="111" t="s">
        <v>1897</v>
      </c>
      <c r="AF540" s="204"/>
      <c r="AG540" s="113"/>
      <c r="AH540" s="37">
        <f t="shared" si="44"/>
        <v>72</v>
      </c>
      <c r="AI540" s="176">
        <v>72</v>
      </c>
      <c r="AJ540" s="113"/>
      <c r="AK540" s="37"/>
      <c r="AM540" s="175">
        <f t="shared" si="43"/>
        <v>72</v>
      </c>
      <c r="AN540" s="176">
        <v>72</v>
      </c>
      <c r="AO540" s="113"/>
      <c r="AP540" s="136"/>
      <c r="AQ540" s="134">
        <f t="shared" si="42"/>
        <v>0</v>
      </c>
    </row>
    <row r="541" s="10" customFormat="1" ht="73" hidden="1" customHeight="1" spans="1:43">
      <c r="A541" s="37">
        <v>162</v>
      </c>
      <c r="B541" s="173" t="s">
        <v>1897</v>
      </c>
      <c r="C541" s="173" t="s">
        <v>1911</v>
      </c>
      <c r="D541" s="173" t="s">
        <v>2533</v>
      </c>
      <c r="E541" s="113" t="s">
        <v>2549</v>
      </c>
      <c r="F541" s="173" t="s">
        <v>276</v>
      </c>
      <c r="G541" s="113" t="s">
        <v>2550</v>
      </c>
      <c r="H541" s="173" t="s">
        <v>48</v>
      </c>
      <c r="I541" s="174" t="s">
        <v>2551</v>
      </c>
      <c r="J541" s="175">
        <v>79</v>
      </c>
      <c r="K541" s="176">
        <v>79</v>
      </c>
      <c r="L541" s="113"/>
      <c r="M541" s="37"/>
      <c r="N541" s="174" t="s">
        <v>2552</v>
      </c>
      <c r="O541" s="174"/>
      <c r="P541" s="176">
        <v>3680</v>
      </c>
      <c r="Q541" s="173" t="s">
        <v>53</v>
      </c>
      <c r="R541" s="173" t="s">
        <v>53</v>
      </c>
      <c r="S541" s="173" t="s">
        <v>53</v>
      </c>
      <c r="T541" s="173" t="s">
        <v>1754</v>
      </c>
      <c r="U541" s="173" t="s">
        <v>281</v>
      </c>
      <c r="V541" s="173" t="s">
        <v>282</v>
      </c>
      <c r="W541" s="81" t="s">
        <v>283</v>
      </c>
      <c r="X541" s="173" t="s">
        <v>52</v>
      </c>
      <c r="Y541" s="108">
        <v>45658</v>
      </c>
      <c r="Z541" s="109">
        <v>46021</v>
      </c>
      <c r="AA541" s="37"/>
      <c r="AB541" s="102"/>
      <c r="AC541" s="43" t="s">
        <v>58</v>
      </c>
      <c r="AD541" s="181" t="s">
        <v>1873</v>
      </c>
      <c r="AE541" s="111" t="s">
        <v>1897</v>
      </c>
      <c r="AF541" s="204"/>
      <c r="AG541" s="113"/>
      <c r="AH541" s="37">
        <f t="shared" si="44"/>
        <v>79</v>
      </c>
      <c r="AI541" s="176">
        <v>79</v>
      </c>
      <c r="AJ541" s="113"/>
      <c r="AK541" s="37"/>
      <c r="AM541" s="175">
        <f t="shared" si="43"/>
        <v>79</v>
      </c>
      <c r="AN541" s="176">
        <v>79</v>
      </c>
      <c r="AO541" s="113"/>
      <c r="AP541" s="136"/>
      <c r="AQ541" s="134">
        <f t="shared" si="42"/>
        <v>0</v>
      </c>
    </row>
    <row r="542" s="10" customFormat="1" ht="80" hidden="1" customHeight="1" spans="1:43">
      <c r="A542" s="37">
        <v>163</v>
      </c>
      <c r="B542" s="173" t="s">
        <v>1897</v>
      </c>
      <c r="C542" s="173" t="s">
        <v>1911</v>
      </c>
      <c r="D542" s="173" t="s">
        <v>2533</v>
      </c>
      <c r="E542" s="113" t="s">
        <v>2553</v>
      </c>
      <c r="F542" s="173" t="s">
        <v>276</v>
      </c>
      <c r="G542" s="113" t="s">
        <v>2554</v>
      </c>
      <c r="H542" s="173" t="s">
        <v>48</v>
      </c>
      <c r="I542" s="174" t="s">
        <v>2555</v>
      </c>
      <c r="J542" s="175">
        <v>101</v>
      </c>
      <c r="K542" s="176">
        <v>101</v>
      </c>
      <c r="L542" s="113"/>
      <c r="M542" s="37"/>
      <c r="N542" s="174" t="s">
        <v>2556</v>
      </c>
      <c r="O542" s="174"/>
      <c r="P542" s="176">
        <v>3987</v>
      </c>
      <c r="Q542" s="173" t="s">
        <v>53</v>
      </c>
      <c r="R542" s="173" t="s">
        <v>53</v>
      </c>
      <c r="S542" s="173" t="s">
        <v>53</v>
      </c>
      <c r="T542" s="173" t="s">
        <v>1754</v>
      </c>
      <c r="U542" s="173" t="s">
        <v>281</v>
      </c>
      <c r="V542" s="173" t="s">
        <v>282</v>
      </c>
      <c r="W542" s="81" t="s">
        <v>283</v>
      </c>
      <c r="X542" s="173" t="s">
        <v>52</v>
      </c>
      <c r="Y542" s="108">
        <v>45658</v>
      </c>
      <c r="Z542" s="109">
        <v>46021</v>
      </c>
      <c r="AA542" s="37"/>
      <c r="AB542" s="102"/>
      <c r="AC542" s="43" t="s">
        <v>58</v>
      </c>
      <c r="AD542" s="181" t="s">
        <v>1873</v>
      </c>
      <c r="AE542" s="111" t="s">
        <v>1897</v>
      </c>
      <c r="AF542" s="204"/>
      <c r="AG542" s="113"/>
      <c r="AH542" s="37">
        <f t="shared" si="44"/>
        <v>101</v>
      </c>
      <c r="AI542" s="176">
        <v>101</v>
      </c>
      <c r="AJ542" s="113"/>
      <c r="AK542" s="37"/>
      <c r="AM542" s="175">
        <f t="shared" si="43"/>
        <v>101</v>
      </c>
      <c r="AN542" s="176">
        <v>101</v>
      </c>
      <c r="AO542" s="113"/>
      <c r="AP542" s="136"/>
      <c r="AQ542" s="134">
        <f t="shared" si="42"/>
        <v>0</v>
      </c>
    </row>
    <row r="543" s="10" customFormat="1" ht="88" hidden="1" customHeight="1" spans="1:43">
      <c r="A543" s="37">
        <v>164</v>
      </c>
      <c r="B543" s="173" t="s">
        <v>1897</v>
      </c>
      <c r="C543" s="173" t="s">
        <v>1911</v>
      </c>
      <c r="D543" s="173" t="s">
        <v>2533</v>
      </c>
      <c r="E543" s="113" t="s">
        <v>2557</v>
      </c>
      <c r="F543" s="173" t="s">
        <v>276</v>
      </c>
      <c r="G543" s="113" t="s">
        <v>2558</v>
      </c>
      <c r="H543" s="173" t="s">
        <v>48</v>
      </c>
      <c r="I543" s="174" t="s">
        <v>2559</v>
      </c>
      <c r="J543" s="175">
        <v>68.98</v>
      </c>
      <c r="K543" s="176">
        <v>68.98</v>
      </c>
      <c r="L543" s="113"/>
      <c r="M543" s="37"/>
      <c r="N543" s="174" t="s">
        <v>2560</v>
      </c>
      <c r="O543" s="174"/>
      <c r="P543" s="176">
        <v>451</v>
      </c>
      <c r="Q543" s="173" t="s">
        <v>53</v>
      </c>
      <c r="R543" s="173" t="s">
        <v>53</v>
      </c>
      <c r="S543" s="173" t="s">
        <v>53</v>
      </c>
      <c r="T543" s="173" t="s">
        <v>1754</v>
      </c>
      <c r="U543" s="173" t="s">
        <v>281</v>
      </c>
      <c r="V543" s="173" t="s">
        <v>282</v>
      </c>
      <c r="W543" s="81" t="s">
        <v>283</v>
      </c>
      <c r="X543" s="173" t="s">
        <v>52</v>
      </c>
      <c r="Y543" s="108">
        <v>45658</v>
      </c>
      <c r="Z543" s="109">
        <v>46021</v>
      </c>
      <c r="AA543" s="37"/>
      <c r="AB543" s="102" t="s">
        <v>57</v>
      </c>
      <c r="AC543" s="43" t="s">
        <v>58</v>
      </c>
      <c r="AD543" s="181" t="s">
        <v>1873</v>
      </c>
      <c r="AE543" s="111" t="s">
        <v>1897</v>
      </c>
      <c r="AF543" s="204">
        <v>68.98</v>
      </c>
      <c r="AG543" s="113"/>
      <c r="AH543" s="37">
        <f t="shared" si="44"/>
        <v>72.6</v>
      </c>
      <c r="AI543" s="176">
        <v>72.6</v>
      </c>
      <c r="AJ543" s="113"/>
      <c r="AK543" s="37"/>
      <c r="AM543" s="175">
        <f t="shared" si="43"/>
        <v>68.98</v>
      </c>
      <c r="AN543" s="176">
        <v>68.98</v>
      </c>
      <c r="AO543" s="113"/>
      <c r="AP543" s="136"/>
      <c r="AQ543" s="134">
        <f t="shared" si="42"/>
        <v>-3.61999999999999</v>
      </c>
    </row>
    <row r="544" s="8" customFormat="1" ht="193" hidden="1" customHeight="1" spans="1:43">
      <c r="A544" s="37">
        <v>165</v>
      </c>
      <c r="B544" s="37" t="s">
        <v>1897</v>
      </c>
      <c r="C544" s="37" t="s">
        <v>1911</v>
      </c>
      <c r="D544" s="37" t="s">
        <v>2533</v>
      </c>
      <c r="E544" s="37" t="s">
        <v>2561</v>
      </c>
      <c r="F544" s="37" t="s">
        <v>231</v>
      </c>
      <c r="G544" s="37" t="s">
        <v>2562</v>
      </c>
      <c r="H544" s="37" t="s">
        <v>48</v>
      </c>
      <c r="I544" s="62" t="s">
        <v>2563</v>
      </c>
      <c r="J544" s="37">
        <v>96.8</v>
      </c>
      <c r="K544" s="37">
        <v>96.8</v>
      </c>
      <c r="L544" s="37"/>
      <c r="M544" s="37"/>
      <c r="N544" s="60" t="s">
        <v>2564</v>
      </c>
      <c r="O544" s="174"/>
      <c r="P544" s="156">
        <v>575</v>
      </c>
      <c r="Q544" s="37" t="s">
        <v>53</v>
      </c>
      <c r="R544" s="37" t="s">
        <v>53</v>
      </c>
      <c r="S544" s="37" t="s">
        <v>53</v>
      </c>
      <c r="T544" s="173" t="s">
        <v>1754</v>
      </c>
      <c r="U544" s="37" t="s">
        <v>235</v>
      </c>
      <c r="V544" s="37" t="s">
        <v>1764</v>
      </c>
      <c r="W544" s="81" t="s">
        <v>1765</v>
      </c>
      <c r="X544" s="37" t="s">
        <v>52</v>
      </c>
      <c r="Y544" s="108">
        <v>45658</v>
      </c>
      <c r="Z544" s="109">
        <v>46021</v>
      </c>
      <c r="AA544" s="37"/>
      <c r="AB544" s="102" t="s">
        <v>57</v>
      </c>
      <c r="AC544" s="43" t="s">
        <v>58</v>
      </c>
      <c r="AD544" s="181" t="s">
        <v>1873</v>
      </c>
      <c r="AE544" s="111" t="s">
        <v>1897</v>
      </c>
      <c r="AF544" s="44">
        <v>96.8</v>
      </c>
      <c r="AG544" s="37"/>
      <c r="AH544" s="37">
        <f t="shared" si="44"/>
        <v>96.8</v>
      </c>
      <c r="AI544" s="37">
        <v>96.8</v>
      </c>
      <c r="AJ544" s="37"/>
      <c r="AK544" s="37"/>
      <c r="AL544" s="154"/>
      <c r="AM544" s="37">
        <f t="shared" si="43"/>
        <v>96.8</v>
      </c>
      <c r="AN544" s="37">
        <v>96.8</v>
      </c>
      <c r="AO544" s="37"/>
      <c r="AP544" s="136"/>
      <c r="AQ544" s="134">
        <f t="shared" si="42"/>
        <v>0</v>
      </c>
    </row>
    <row r="545" s="10" customFormat="1" ht="94" hidden="1" customHeight="1" spans="1:43">
      <c r="A545" s="37">
        <v>166</v>
      </c>
      <c r="B545" s="173" t="s">
        <v>1897</v>
      </c>
      <c r="C545" s="173" t="s">
        <v>1911</v>
      </c>
      <c r="D545" s="173" t="s">
        <v>2533</v>
      </c>
      <c r="E545" s="113" t="s">
        <v>2565</v>
      </c>
      <c r="F545" s="173" t="s">
        <v>231</v>
      </c>
      <c r="G545" s="113" t="s">
        <v>2566</v>
      </c>
      <c r="H545" s="173" t="s">
        <v>48</v>
      </c>
      <c r="I545" s="174" t="s">
        <v>2567</v>
      </c>
      <c r="J545" s="175">
        <v>78</v>
      </c>
      <c r="K545" s="176">
        <v>78</v>
      </c>
      <c r="L545" s="113"/>
      <c r="M545" s="37"/>
      <c r="N545" s="174" t="s">
        <v>2568</v>
      </c>
      <c r="O545" s="174"/>
      <c r="P545" s="176">
        <v>802</v>
      </c>
      <c r="Q545" s="173" t="s">
        <v>53</v>
      </c>
      <c r="R545" s="173" t="s">
        <v>53</v>
      </c>
      <c r="S545" s="173" t="s">
        <v>53</v>
      </c>
      <c r="T545" s="173" t="s">
        <v>1754</v>
      </c>
      <c r="U545" s="173" t="s">
        <v>235</v>
      </c>
      <c r="V545" s="173" t="s">
        <v>1764</v>
      </c>
      <c r="W545" s="81" t="s">
        <v>1765</v>
      </c>
      <c r="X545" s="173" t="s">
        <v>52</v>
      </c>
      <c r="Y545" s="108">
        <v>45658</v>
      </c>
      <c r="Z545" s="109">
        <v>46021</v>
      </c>
      <c r="AA545" s="37"/>
      <c r="AB545" s="102"/>
      <c r="AC545" s="43" t="s">
        <v>58</v>
      </c>
      <c r="AD545" s="181" t="s">
        <v>1873</v>
      </c>
      <c r="AE545" s="111" t="s">
        <v>1897</v>
      </c>
      <c r="AF545" s="204"/>
      <c r="AG545" s="113"/>
      <c r="AH545" s="37">
        <f t="shared" si="44"/>
        <v>78</v>
      </c>
      <c r="AI545" s="176">
        <v>78</v>
      </c>
      <c r="AJ545" s="113"/>
      <c r="AK545" s="37"/>
      <c r="AM545" s="175">
        <f t="shared" si="43"/>
        <v>78</v>
      </c>
      <c r="AN545" s="176">
        <v>78</v>
      </c>
      <c r="AO545" s="113"/>
      <c r="AP545" s="136"/>
      <c r="AQ545" s="134">
        <f t="shared" si="42"/>
        <v>0</v>
      </c>
    </row>
    <row r="546" s="10" customFormat="1" ht="117" hidden="1" customHeight="1" spans="1:43">
      <c r="A546" s="37">
        <v>167</v>
      </c>
      <c r="B546" s="173" t="s">
        <v>1897</v>
      </c>
      <c r="C546" s="173" t="s">
        <v>1911</v>
      </c>
      <c r="D546" s="173" t="s">
        <v>2533</v>
      </c>
      <c r="E546" s="113" t="s">
        <v>2569</v>
      </c>
      <c r="F546" s="173" t="s">
        <v>231</v>
      </c>
      <c r="G546" s="113" t="s">
        <v>2570</v>
      </c>
      <c r="H546" s="173" t="s">
        <v>48</v>
      </c>
      <c r="I546" s="174" t="s">
        <v>2571</v>
      </c>
      <c r="J546" s="175">
        <v>43</v>
      </c>
      <c r="K546" s="176">
        <v>43</v>
      </c>
      <c r="L546" s="113"/>
      <c r="M546" s="37"/>
      <c r="N546" s="174" t="s">
        <v>2572</v>
      </c>
      <c r="O546" s="174"/>
      <c r="P546" s="176">
        <v>342</v>
      </c>
      <c r="Q546" s="173" t="s">
        <v>53</v>
      </c>
      <c r="R546" s="173" t="s">
        <v>53</v>
      </c>
      <c r="S546" s="173" t="s">
        <v>53</v>
      </c>
      <c r="T546" s="173" t="s">
        <v>1754</v>
      </c>
      <c r="U546" s="173" t="s">
        <v>235</v>
      </c>
      <c r="V546" s="173" t="s">
        <v>1764</v>
      </c>
      <c r="W546" s="81" t="s">
        <v>1765</v>
      </c>
      <c r="X546" s="173" t="s">
        <v>52</v>
      </c>
      <c r="Y546" s="108">
        <v>45658</v>
      </c>
      <c r="Z546" s="109">
        <v>46021</v>
      </c>
      <c r="AA546" s="37"/>
      <c r="AB546" s="102"/>
      <c r="AC546" s="43" t="s">
        <v>58</v>
      </c>
      <c r="AD546" s="181" t="s">
        <v>1873</v>
      </c>
      <c r="AE546" s="111" t="s">
        <v>1897</v>
      </c>
      <c r="AF546" s="204"/>
      <c r="AG546" s="113"/>
      <c r="AH546" s="37">
        <f t="shared" si="44"/>
        <v>43</v>
      </c>
      <c r="AI546" s="176">
        <v>43</v>
      </c>
      <c r="AJ546" s="113"/>
      <c r="AK546" s="37"/>
      <c r="AM546" s="175">
        <f t="shared" si="43"/>
        <v>43</v>
      </c>
      <c r="AN546" s="176">
        <v>43</v>
      </c>
      <c r="AO546" s="113"/>
      <c r="AP546" s="136"/>
      <c r="AQ546" s="134">
        <f t="shared" si="42"/>
        <v>0</v>
      </c>
    </row>
    <row r="547" s="10" customFormat="1" ht="89" hidden="1" customHeight="1" spans="1:43">
      <c r="A547" s="37">
        <v>168</v>
      </c>
      <c r="B547" s="173" t="s">
        <v>1897</v>
      </c>
      <c r="C547" s="173" t="s">
        <v>1911</v>
      </c>
      <c r="D547" s="173" t="s">
        <v>2533</v>
      </c>
      <c r="E547" s="113" t="s">
        <v>2573</v>
      </c>
      <c r="F547" s="173" t="s">
        <v>231</v>
      </c>
      <c r="G547" s="113" t="s">
        <v>2574</v>
      </c>
      <c r="H547" s="173" t="s">
        <v>48</v>
      </c>
      <c r="I547" s="174" t="s">
        <v>2575</v>
      </c>
      <c r="J547" s="175">
        <v>27</v>
      </c>
      <c r="K547" s="176">
        <v>27</v>
      </c>
      <c r="L547" s="113"/>
      <c r="M547" s="37"/>
      <c r="N547" s="174" t="s">
        <v>2576</v>
      </c>
      <c r="O547" s="174"/>
      <c r="P547" s="176">
        <v>226</v>
      </c>
      <c r="Q547" s="173" t="s">
        <v>53</v>
      </c>
      <c r="R547" s="173" t="s">
        <v>53</v>
      </c>
      <c r="S547" s="173" t="s">
        <v>53</v>
      </c>
      <c r="T547" s="173" t="s">
        <v>1754</v>
      </c>
      <c r="U547" s="173" t="s">
        <v>235</v>
      </c>
      <c r="V547" s="173" t="s">
        <v>1764</v>
      </c>
      <c r="W547" s="81" t="s">
        <v>1765</v>
      </c>
      <c r="X547" s="173" t="s">
        <v>52</v>
      </c>
      <c r="Y547" s="108">
        <v>45658</v>
      </c>
      <c r="Z547" s="109">
        <v>46021</v>
      </c>
      <c r="AA547" s="37"/>
      <c r="AB547" s="102"/>
      <c r="AC547" s="43" t="s">
        <v>58</v>
      </c>
      <c r="AD547" s="181" t="s">
        <v>1873</v>
      </c>
      <c r="AE547" s="111" t="s">
        <v>1897</v>
      </c>
      <c r="AF547" s="204"/>
      <c r="AG547" s="113"/>
      <c r="AH547" s="37">
        <f t="shared" si="44"/>
        <v>27</v>
      </c>
      <c r="AI547" s="176">
        <v>27</v>
      </c>
      <c r="AJ547" s="113"/>
      <c r="AK547" s="37"/>
      <c r="AM547" s="175">
        <f t="shared" si="43"/>
        <v>27</v>
      </c>
      <c r="AN547" s="176">
        <v>27</v>
      </c>
      <c r="AO547" s="113"/>
      <c r="AP547" s="136"/>
      <c r="AQ547" s="134">
        <f t="shared" si="42"/>
        <v>0</v>
      </c>
    </row>
    <row r="548" s="10" customFormat="1" ht="93" hidden="1" customHeight="1" spans="1:43">
      <c r="A548" s="37">
        <v>169</v>
      </c>
      <c r="B548" s="173" t="s">
        <v>1897</v>
      </c>
      <c r="C548" s="173" t="s">
        <v>1911</v>
      </c>
      <c r="D548" s="173" t="s">
        <v>2533</v>
      </c>
      <c r="E548" s="113" t="s">
        <v>2577</v>
      </c>
      <c r="F548" s="173" t="s">
        <v>231</v>
      </c>
      <c r="G548" s="113" t="s">
        <v>2081</v>
      </c>
      <c r="H548" s="173" t="s">
        <v>48</v>
      </c>
      <c r="I548" s="174" t="s">
        <v>2578</v>
      </c>
      <c r="J548" s="175">
        <v>21</v>
      </c>
      <c r="K548" s="176">
        <v>21</v>
      </c>
      <c r="L548" s="113"/>
      <c r="M548" s="37"/>
      <c r="N548" s="174" t="s">
        <v>2579</v>
      </c>
      <c r="O548" s="174"/>
      <c r="P548" s="176">
        <v>710</v>
      </c>
      <c r="Q548" s="173" t="s">
        <v>53</v>
      </c>
      <c r="R548" s="173" t="s">
        <v>53</v>
      </c>
      <c r="S548" s="173" t="s">
        <v>53</v>
      </c>
      <c r="T548" s="173" t="s">
        <v>1754</v>
      </c>
      <c r="U548" s="173" t="s">
        <v>235</v>
      </c>
      <c r="V548" s="173" t="s">
        <v>2580</v>
      </c>
      <c r="W548" s="81" t="s">
        <v>2581</v>
      </c>
      <c r="X548" s="173" t="s">
        <v>52</v>
      </c>
      <c r="Y548" s="108">
        <v>45809</v>
      </c>
      <c r="Z548" s="109">
        <v>46021</v>
      </c>
      <c r="AA548" s="37"/>
      <c r="AB548" s="102"/>
      <c r="AC548" s="43" t="s">
        <v>58</v>
      </c>
      <c r="AD548" s="181" t="s">
        <v>1873</v>
      </c>
      <c r="AE548" s="111" t="s">
        <v>1897</v>
      </c>
      <c r="AF548" s="204"/>
      <c r="AG548" s="113"/>
      <c r="AH548" s="37">
        <f t="shared" si="44"/>
        <v>60</v>
      </c>
      <c r="AI548" s="176">
        <v>60</v>
      </c>
      <c r="AJ548" s="113"/>
      <c r="AK548" s="37"/>
      <c r="AM548" s="175">
        <f t="shared" si="43"/>
        <v>21</v>
      </c>
      <c r="AN548" s="176">
        <v>21</v>
      </c>
      <c r="AO548" s="113"/>
      <c r="AP548" s="136"/>
      <c r="AQ548" s="134">
        <f t="shared" si="42"/>
        <v>-39</v>
      </c>
    </row>
    <row r="549" s="10" customFormat="1" ht="112" hidden="1" customHeight="1" spans="1:43">
      <c r="A549" s="37">
        <v>170</v>
      </c>
      <c r="B549" s="173" t="s">
        <v>1897</v>
      </c>
      <c r="C549" s="173" t="s">
        <v>1911</v>
      </c>
      <c r="D549" s="173" t="s">
        <v>2533</v>
      </c>
      <c r="E549" s="113" t="s">
        <v>2582</v>
      </c>
      <c r="F549" s="173" t="s">
        <v>231</v>
      </c>
      <c r="G549" s="113" t="s">
        <v>1775</v>
      </c>
      <c r="H549" s="173" t="s">
        <v>48</v>
      </c>
      <c r="I549" s="174" t="s">
        <v>2583</v>
      </c>
      <c r="J549" s="175">
        <v>30</v>
      </c>
      <c r="K549" s="176">
        <v>30</v>
      </c>
      <c r="L549" s="113"/>
      <c r="M549" s="37"/>
      <c r="N549" s="174" t="s">
        <v>2584</v>
      </c>
      <c r="O549" s="174"/>
      <c r="P549" s="176">
        <v>294</v>
      </c>
      <c r="Q549" s="173" t="s">
        <v>53</v>
      </c>
      <c r="R549" s="173" t="s">
        <v>53</v>
      </c>
      <c r="S549" s="173" t="s">
        <v>53</v>
      </c>
      <c r="T549" s="173" t="s">
        <v>1754</v>
      </c>
      <c r="U549" s="173" t="s">
        <v>235</v>
      </c>
      <c r="V549" s="173" t="s">
        <v>1764</v>
      </c>
      <c r="W549" s="81" t="s">
        <v>1765</v>
      </c>
      <c r="X549" s="173" t="s">
        <v>52</v>
      </c>
      <c r="Y549" s="108">
        <v>45658</v>
      </c>
      <c r="Z549" s="109">
        <v>46021</v>
      </c>
      <c r="AA549" s="37"/>
      <c r="AB549" s="102" t="s">
        <v>57</v>
      </c>
      <c r="AC549" s="43" t="s">
        <v>58</v>
      </c>
      <c r="AD549" s="181" t="s">
        <v>1873</v>
      </c>
      <c r="AE549" s="111" t="s">
        <v>1897</v>
      </c>
      <c r="AF549" s="204">
        <v>30</v>
      </c>
      <c r="AG549" s="113"/>
      <c r="AH549" s="37">
        <f t="shared" si="44"/>
        <v>30</v>
      </c>
      <c r="AI549" s="176">
        <v>30</v>
      </c>
      <c r="AJ549" s="113"/>
      <c r="AK549" s="37"/>
      <c r="AM549" s="175">
        <f t="shared" si="43"/>
        <v>30</v>
      </c>
      <c r="AN549" s="176">
        <v>30</v>
      </c>
      <c r="AO549" s="113"/>
      <c r="AP549" s="136"/>
      <c r="AQ549" s="134">
        <f t="shared" si="42"/>
        <v>0</v>
      </c>
    </row>
    <row r="550" s="10" customFormat="1" ht="116" hidden="1" customHeight="1" spans="1:43">
      <c r="A550" s="37">
        <v>171</v>
      </c>
      <c r="B550" s="173" t="s">
        <v>1897</v>
      </c>
      <c r="C550" s="173" t="s">
        <v>1911</v>
      </c>
      <c r="D550" s="173" t="s">
        <v>2533</v>
      </c>
      <c r="E550" s="113" t="s">
        <v>2585</v>
      </c>
      <c r="F550" s="173" t="s">
        <v>480</v>
      </c>
      <c r="G550" s="113" t="s">
        <v>481</v>
      </c>
      <c r="H550" s="173" t="s">
        <v>48</v>
      </c>
      <c r="I550" s="174" t="s">
        <v>2586</v>
      </c>
      <c r="J550" s="175">
        <v>53.4</v>
      </c>
      <c r="K550" s="176">
        <v>53.4</v>
      </c>
      <c r="L550" s="113"/>
      <c r="M550" s="37"/>
      <c r="N550" s="174" t="s">
        <v>2587</v>
      </c>
      <c r="O550" s="174"/>
      <c r="P550" s="176">
        <v>1502</v>
      </c>
      <c r="Q550" s="173" t="s">
        <v>53</v>
      </c>
      <c r="R550" s="173" t="s">
        <v>53</v>
      </c>
      <c r="S550" s="173" t="s">
        <v>53</v>
      </c>
      <c r="T550" s="173" t="s">
        <v>1754</v>
      </c>
      <c r="U550" s="173" t="s">
        <v>485</v>
      </c>
      <c r="V550" s="173" t="s">
        <v>2144</v>
      </c>
      <c r="W550" s="81" t="s">
        <v>2588</v>
      </c>
      <c r="X550" s="173" t="s">
        <v>52</v>
      </c>
      <c r="Y550" s="108">
        <v>45658</v>
      </c>
      <c r="Z550" s="109">
        <v>46021</v>
      </c>
      <c r="AA550" s="37"/>
      <c r="AB550" s="102"/>
      <c r="AC550" s="43" t="s">
        <v>58</v>
      </c>
      <c r="AD550" s="181" t="s">
        <v>1873</v>
      </c>
      <c r="AE550" s="111" t="s">
        <v>1897</v>
      </c>
      <c r="AF550" s="204"/>
      <c r="AG550" s="113"/>
      <c r="AH550" s="37">
        <f t="shared" si="44"/>
        <v>53.4</v>
      </c>
      <c r="AI550" s="176">
        <v>53.4</v>
      </c>
      <c r="AJ550" s="113"/>
      <c r="AK550" s="37"/>
      <c r="AM550" s="175">
        <f t="shared" si="43"/>
        <v>53.4</v>
      </c>
      <c r="AN550" s="176">
        <v>53.4</v>
      </c>
      <c r="AO550" s="113"/>
      <c r="AP550" s="136"/>
      <c r="AQ550" s="134">
        <f t="shared" si="42"/>
        <v>0</v>
      </c>
    </row>
    <row r="551" s="10" customFormat="1" ht="89" hidden="1" customHeight="1" spans="1:43">
      <c r="A551" s="37">
        <v>172</v>
      </c>
      <c r="B551" s="173" t="s">
        <v>1897</v>
      </c>
      <c r="C551" s="173" t="s">
        <v>1911</v>
      </c>
      <c r="D551" s="173" t="s">
        <v>2533</v>
      </c>
      <c r="E551" s="113" t="s">
        <v>2589</v>
      </c>
      <c r="F551" s="173" t="s">
        <v>480</v>
      </c>
      <c r="G551" s="113" t="s">
        <v>2590</v>
      </c>
      <c r="H551" s="173" t="s">
        <v>48</v>
      </c>
      <c r="I551" s="174" t="s">
        <v>2591</v>
      </c>
      <c r="J551" s="175">
        <v>24.4</v>
      </c>
      <c r="K551" s="176">
        <v>24.4</v>
      </c>
      <c r="L551" s="113"/>
      <c r="M551" s="37"/>
      <c r="N551" s="174" t="s">
        <v>2592</v>
      </c>
      <c r="O551" s="174"/>
      <c r="P551" s="176">
        <v>137</v>
      </c>
      <c r="Q551" s="173" t="s">
        <v>53</v>
      </c>
      <c r="R551" s="173" t="s">
        <v>53</v>
      </c>
      <c r="S551" s="173" t="s">
        <v>53</v>
      </c>
      <c r="T551" s="173" t="s">
        <v>1754</v>
      </c>
      <c r="U551" s="173" t="s">
        <v>485</v>
      </c>
      <c r="V551" s="173" t="s">
        <v>2144</v>
      </c>
      <c r="W551" s="81" t="s">
        <v>2588</v>
      </c>
      <c r="X551" s="173" t="s">
        <v>52</v>
      </c>
      <c r="Y551" s="108">
        <v>45658</v>
      </c>
      <c r="Z551" s="109">
        <v>46021</v>
      </c>
      <c r="AA551" s="37"/>
      <c r="AB551" s="102"/>
      <c r="AC551" s="43" t="s">
        <v>58</v>
      </c>
      <c r="AD551" s="181" t="s">
        <v>1873</v>
      </c>
      <c r="AE551" s="111" t="s">
        <v>1897</v>
      </c>
      <c r="AF551" s="204"/>
      <c r="AG551" s="113"/>
      <c r="AH551" s="37">
        <f t="shared" si="44"/>
        <v>24.4</v>
      </c>
      <c r="AI551" s="176">
        <v>24.4</v>
      </c>
      <c r="AJ551" s="113"/>
      <c r="AK551" s="37"/>
      <c r="AM551" s="175">
        <f t="shared" si="43"/>
        <v>24.4</v>
      </c>
      <c r="AN551" s="176">
        <v>24.4</v>
      </c>
      <c r="AO551" s="113"/>
      <c r="AP551" s="136"/>
      <c r="AQ551" s="134">
        <f t="shared" si="42"/>
        <v>0</v>
      </c>
    </row>
    <row r="552" s="10" customFormat="1" ht="122" hidden="1" customHeight="1" spans="1:43">
      <c r="A552" s="37">
        <v>173</v>
      </c>
      <c r="B552" s="173" t="s">
        <v>1897</v>
      </c>
      <c r="C552" s="173" t="s">
        <v>1911</v>
      </c>
      <c r="D552" s="173" t="s">
        <v>2533</v>
      </c>
      <c r="E552" s="113" t="s">
        <v>2593</v>
      </c>
      <c r="F552" s="173" t="s">
        <v>480</v>
      </c>
      <c r="G552" s="113" t="s">
        <v>2594</v>
      </c>
      <c r="H552" s="173" t="s">
        <v>48</v>
      </c>
      <c r="I552" s="174" t="s">
        <v>2595</v>
      </c>
      <c r="J552" s="175">
        <v>17.3</v>
      </c>
      <c r="K552" s="176">
        <v>17.3</v>
      </c>
      <c r="L552" s="113"/>
      <c r="M552" s="37"/>
      <c r="N552" s="174" t="s">
        <v>2596</v>
      </c>
      <c r="O552" s="174"/>
      <c r="P552" s="176">
        <v>335</v>
      </c>
      <c r="Q552" s="173" t="s">
        <v>53</v>
      </c>
      <c r="R552" s="173" t="s">
        <v>53</v>
      </c>
      <c r="S552" s="173" t="s">
        <v>53</v>
      </c>
      <c r="T552" s="173" t="s">
        <v>1754</v>
      </c>
      <c r="U552" s="173" t="s">
        <v>485</v>
      </c>
      <c r="V552" s="173" t="s">
        <v>2144</v>
      </c>
      <c r="W552" s="81" t="s">
        <v>2588</v>
      </c>
      <c r="X552" s="173" t="s">
        <v>52</v>
      </c>
      <c r="Y552" s="108">
        <v>45658</v>
      </c>
      <c r="Z552" s="109">
        <v>46021</v>
      </c>
      <c r="AA552" s="37"/>
      <c r="AB552" s="102"/>
      <c r="AC552" s="43" t="s">
        <v>58</v>
      </c>
      <c r="AD552" s="181" t="s">
        <v>1873</v>
      </c>
      <c r="AE552" s="111" t="s">
        <v>1897</v>
      </c>
      <c r="AF552" s="204"/>
      <c r="AG552" s="113"/>
      <c r="AH552" s="37">
        <f t="shared" si="44"/>
        <v>17.3</v>
      </c>
      <c r="AI552" s="176">
        <v>17.3</v>
      </c>
      <c r="AJ552" s="113"/>
      <c r="AK552" s="37"/>
      <c r="AM552" s="175">
        <f t="shared" si="43"/>
        <v>17.3</v>
      </c>
      <c r="AN552" s="176">
        <v>17.3</v>
      </c>
      <c r="AO552" s="113"/>
      <c r="AP552" s="136"/>
      <c r="AQ552" s="134">
        <f t="shared" si="42"/>
        <v>0</v>
      </c>
    </row>
    <row r="553" s="10" customFormat="1" ht="88" hidden="1" customHeight="1" spans="1:43">
      <c r="A553" s="37">
        <v>174</v>
      </c>
      <c r="B553" s="173" t="s">
        <v>1897</v>
      </c>
      <c r="C553" s="173" t="s">
        <v>1911</v>
      </c>
      <c r="D553" s="173" t="s">
        <v>2533</v>
      </c>
      <c r="E553" s="113" t="s">
        <v>2597</v>
      </c>
      <c r="F553" s="173" t="s">
        <v>480</v>
      </c>
      <c r="G553" s="113" t="s">
        <v>2598</v>
      </c>
      <c r="H553" s="173" t="s">
        <v>48</v>
      </c>
      <c r="I553" s="174" t="s">
        <v>2599</v>
      </c>
      <c r="J553" s="175">
        <v>17.5</v>
      </c>
      <c r="K553" s="176">
        <v>17.5</v>
      </c>
      <c r="L553" s="113"/>
      <c r="M553" s="37"/>
      <c r="N553" s="174" t="s">
        <v>2600</v>
      </c>
      <c r="O553" s="174"/>
      <c r="P553" s="176">
        <v>589</v>
      </c>
      <c r="Q553" s="173" t="s">
        <v>53</v>
      </c>
      <c r="R553" s="173" t="s">
        <v>53</v>
      </c>
      <c r="S553" s="173" t="s">
        <v>53</v>
      </c>
      <c r="T553" s="173" t="s">
        <v>1754</v>
      </c>
      <c r="U553" s="173" t="s">
        <v>485</v>
      </c>
      <c r="V553" s="173" t="s">
        <v>2144</v>
      </c>
      <c r="W553" s="81" t="s">
        <v>2588</v>
      </c>
      <c r="X553" s="173" t="s">
        <v>52</v>
      </c>
      <c r="Y553" s="108">
        <v>45658</v>
      </c>
      <c r="Z553" s="109">
        <v>46021</v>
      </c>
      <c r="AA553" s="37"/>
      <c r="AB553" s="102"/>
      <c r="AC553" s="43" t="s">
        <v>58</v>
      </c>
      <c r="AD553" s="181" t="s">
        <v>1873</v>
      </c>
      <c r="AE553" s="111" t="s">
        <v>1897</v>
      </c>
      <c r="AF553" s="204"/>
      <c r="AG553" s="113"/>
      <c r="AH553" s="37">
        <f t="shared" si="44"/>
        <v>17.5</v>
      </c>
      <c r="AI553" s="176">
        <v>17.5</v>
      </c>
      <c r="AJ553" s="113"/>
      <c r="AK553" s="37"/>
      <c r="AM553" s="175">
        <f t="shared" si="43"/>
        <v>17.5</v>
      </c>
      <c r="AN553" s="176">
        <v>17.5</v>
      </c>
      <c r="AO553" s="113"/>
      <c r="AP553" s="136"/>
      <c r="AQ553" s="134">
        <f t="shared" si="42"/>
        <v>0</v>
      </c>
    </row>
    <row r="554" s="10" customFormat="1" ht="78" hidden="1" customHeight="1" spans="1:43">
      <c r="A554" s="37">
        <v>175</v>
      </c>
      <c r="B554" s="173" t="s">
        <v>1897</v>
      </c>
      <c r="C554" s="173" t="s">
        <v>1911</v>
      </c>
      <c r="D554" s="173" t="s">
        <v>2533</v>
      </c>
      <c r="E554" s="113" t="s">
        <v>2601</v>
      </c>
      <c r="F554" s="173" t="s">
        <v>480</v>
      </c>
      <c r="G554" s="113" t="s">
        <v>2602</v>
      </c>
      <c r="H554" s="173" t="s">
        <v>48</v>
      </c>
      <c r="I554" s="174" t="s">
        <v>2603</v>
      </c>
      <c r="J554" s="175">
        <v>16.4</v>
      </c>
      <c r="K554" s="176">
        <v>16.4</v>
      </c>
      <c r="L554" s="113"/>
      <c r="M554" s="37"/>
      <c r="N554" s="174" t="s">
        <v>2604</v>
      </c>
      <c r="O554" s="174"/>
      <c r="P554" s="176">
        <v>2052</v>
      </c>
      <c r="Q554" s="173" t="s">
        <v>53</v>
      </c>
      <c r="R554" s="173" t="s">
        <v>53</v>
      </c>
      <c r="S554" s="173" t="s">
        <v>53</v>
      </c>
      <c r="T554" s="173" t="s">
        <v>1754</v>
      </c>
      <c r="U554" s="173" t="s">
        <v>485</v>
      </c>
      <c r="V554" s="173" t="s">
        <v>2144</v>
      </c>
      <c r="W554" s="81" t="s">
        <v>2588</v>
      </c>
      <c r="X554" s="173" t="s">
        <v>52</v>
      </c>
      <c r="Y554" s="108">
        <v>45658</v>
      </c>
      <c r="Z554" s="109">
        <v>46021</v>
      </c>
      <c r="AA554" s="37"/>
      <c r="AB554" s="102"/>
      <c r="AC554" s="43" t="s">
        <v>58</v>
      </c>
      <c r="AD554" s="181" t="s">
        <v>1873</v>
      </c>
      <c r="AE554" s="111" t="s">
        <v>1897</v>
      </c>
      <c r="AF554" s="204"/>
      <c r="AG554" s="113"/>
      <c r="AH554" s="37">
        <f t="shared" si="44"/>
        <v>16.4</v>
      </c>
      <c r="AI554" s="176">
        <v>16.4</v>
      </c>
      <c r="AJ554" s="113"/>
      <c r="AK554" s="37"/>
      <c r="AM554" s="175">
        <f t="shared" si="43"/>
        <v>16.4</v>
      </c>
      <c r="AN554" s="176">
        <v>16.4</v>
      </c>
      <c r="AO554" s="113"/>
      <c r="AP554" s="136"/>
      <c r="AQ554" s="134">
        <f t="shared" si="42"/>
        <v>0</v>
      </c>
    </row>
    <row r="555" s="10" customFormat="1" ht="76" hidden="1" customHeight="1" spans="1:43">
      <c r="A555" s="37">
        <v>176</v>
      </c>
      <c r="B555" s="173" t="s">
        <v>1897</v>
      </c>
      <c r="C555" s="173" t="s">
        <v>1911</v>
      </c>
      <c r="D555" s="173" t="s">
        <v>2533</v>
      </c>
      <c r="E555" s="113" t="s">
        <v>2605</v>
      </c>
      <c r="F555" s="173" t="s">
        <v>480</v>
      </c>
      <c r="G555" s="113" t="s">
        <v>2606</v>
      </c>
      <c r="H555" s="173" t="s">
        <v>48</v>
      </c>
      <c r="I555" s="174" t="s">
        <v>2607</v>
      </c>
      <c r="J555" s="175">
        <v>14.7</v>
      </c>
      <c r="K555" s="176">
        <v>14.7</v>
      </c>
      <c r="L555" s="113"/>
      <c r="M555" s="37"/>
      <c r="N555" s="174" t="s">
        <v>2608</v>
      </c>
      <c r="O555" s="174"/>
      <c r="P555" s="176">
        <v>562</v>
      </c>
      <c r="Q555" s="173" t="s">
        <v>53</v>
      </c>
      <c r="R555" s="173" t="s">
        <v>53</v>
      </c>
      <c r="S555" s="173" t="s">
        <v>53</v>
      </c>
      <c r="T555" s="173" t="s">
        <v>1754</v>
      </c>
      <c r="U555" s="173" t="s">
        <v>485</v>
      </c>
      <c r="V555" s="173" t="s">
        <v>2144</v>
      </c>
      <c r="W555" s="81" t="s">
        <v>2588</v>
      </c>
      <c r="X555" s="173" t="s">
        <v>52</v>
      </c>
      <c r="Y555" s="108">
        <v>45658</v>
      </c>
      <c r="Z555" s="109">
        <v>46021</v>
      </c>
      <c r="AA555" s="37"/>
      <c r="AB555" s="102"/>
      <c r="AC555" s="43" t="s">
        <v>58</v>
      </c>
      <c r="AD555" s="181" t="s">
        <v>1873</v>
      </c>
      <c r="AE555" s="111" t="s">
        <v>1897</v>
      </c>
      <c r="AF555" s="204"/>
      <c r="AG555" s="113"/>
      <c r="AH555" s="37">
        <f t="shared" si="44"/>
        <v>14.7</v>
      </c>
      <c r="AI555" s="176">
        <v>14.7</v>
      </c>
      <c r="AJ555" s="113"/>
      <c r="AK555" s="37"/>
      <c r="AM555" s="175">
        <f t="shared" si="43"/>
        <v>14.7</v>
      </c>
      <c r="AN555" s="176">
        <v>14.7</v>
      </c>
      <c r="AO555" s="113"/>
      <c r="AP555" s="136"/>
      <c r="AQ555" s="134">
        <f t="shared" si="42"/>
        <v>0</v>
      </c>
    </row>
    <row r="556" s="10" customFormat="1" ht="208" hidden="1" customHeight="1" spans="1:43">
      <c r="A556" s="37">
        <v>177</v>
      </c>
      <c r="B556" s="173" t="s">
        <v>1897</v>
      </c>
      <c r="C556" s="173" t="s">
        <v>1911</v>
      </c>
      <c r="D556" s="173" t="s">
        <v>2533</v>
      </c>
      <c r="E556" s="113" t="s">
        <v>2609</v>
      </c>
      <c r="F556" s="173" t="s">
        <v>294</v>
      </c>
      <c r="G556" s="113" t="s">
        <v>2610</v>
      </c>
      <c r="H556" s="173" t="s">
        <v>48</v>
      </c>
      <c r="I556" s="203" t="s">
        <v>2611</v>
      </c>
      <c r="J556" s="175">
        <v>50.2</v>
      </c>
      <c r="K556" s="176">
        <v>50.2</v>
      </c>
      <c r="L556" s="113"/>
      <c r="M556" s="37"/>
      <c r="N556" s="174" t="s">
        <v>2612</v>
      </c>
      <c r="O556" s="174"/>
      <c r="P556" s="176">
        <v>1300</v>
      </c>
      <c r="Q556" s="173" t="s">
        <v>53</v>
      </c>
      <c r="R556" s="173" t="s">
        <v>53</v>
      </c>
      <c r="S556" s="173" t="s">
        <v>53</v>
      </c>
      <c r="T556" s="173" t="s">
        <v>1754</v>
      </c>
      <c r="U556" s="173" t="s">
        <v>299</v>
      </c>
      <c r="V556" s="173" t="s">
        <v>1781</v>
      </c>
      <c r="W556" s="81" t="s">
        <v>1782</v>
      </c>
      <c r="X556" s="173" t="s">
        <v>52</v>
      </c>
      <c r="Y556" s="108">
        <v>45658</v>
      </c>
      <c r="Z556" s="109">
        <v>46021</v>
      </c>
      <c r="AA556" s="37"/>
      <c r="AB556" s="102"/>
      <c r="AC556" s="43" t="s">
        <v>58</v>
      </c>
      <c r="AD556" s="181" t="s">
        <v>1873</v>
      </c>
      <c r="AE556" s="111" t="s">
        <v>1897</v>
      </c>
      <c r="AF556" s="204"/>
      <c r="AG556" s="113"/>
      <c r="AH556" s="37">
        <f t="shared" si="44"/>
        <v>50.2</v>
      </c>
      <c r="AI556" s="176">
        <v>50.2</v>
      </c>
      <c r="AJ556" s="113"/>
      <c r="AK556" s="37"/>
      <c r="AM556" s="175">
        <f t="shared" si="43"/>
        <v>50.2</v>
      </c>
      <c r="AN556" s="176">
        <v>50.2</v>
      </c>
      <c r="AO556" s="113"/>
      <c r="AP556" s="136"/>
      <c r="AQ556" s="134">
        <f t="shared" si="42"/>
        <v>0</v>
      </c>
    </row>
    <row r="557" s="10" customFormat="1" ht="73" hidden="1" customHeight="1" spans="1:43">
      <c r="A557" s="37">
        <v>178</v>
      </c>
      <c r="B557" s="173" t="s">
        <v>1897</v>
      </c>
      <c r="C557" s="173" t="s">
        <v>1911</v>
      </c>
      <c r="D557" s="173" t="s">
        <v>2533</v>
      </c>
      <c r="E557" s="113" t="s">
        <v>2613</v>
      </c>
      <c r="F557" s="173" t="s">
        <v>294</v>
      </c>
      <c r="G557" s="113" t="s">
        <v>2614</v>
      </c>
      <c r="H557" s="173" t="s">
        <v>48</v>
      </c>
      <c r="I557" s="174" t="s">
        <v>2615</v>
      </c>
      <c r="J557" s="175">
        <v>11</v>
      </c>
      <c r="K557" s="176">
        <v>11</v>
      </c>
      <c r="L557" s="113"/>
      <c r="M557" s="37"/>
      <c r="N557" s="174" t="s">
        <v>2616</v>
      </c>
      <c r="O557" s="174"/>
      <c r="P557" s="176">
        <v>496</v>
      </c>
      <c r="Q557" s="173" t="s">
        <v>53</v>
      </c>
      <c r="R557" s="173" t="s">
        <v>53</v>
      </c>
      <c r="S557" s="173" t="s">
        <v>53</v>
      </c>
      <c r="T557" s="173" t="s">
        <v>1754</v>
      </c>
      <c r="U557" s="173" t="s">
        <v>299</v>
      </c>
      <c r="V557" s="173" t="s">
        <v>1781</v>
      </c>
      <c r="W557" s="81" t="s">
        <v>1782</v>
      </c>
      <c r="X557" s="173" t="s">
        <v>52</v>
      </c>
      <c r="Y557" s="108">
        <v>45658</v>
      </c>
      <c r="Z557" s="109">
        <v>46021</v>
      </c>
      <c r="AA557" s="37"/>
      <c r="AB557" s="102"/>
      <c r="AC557" s="43" t="s">
        <v>58</v>
      </c>
      <c r="AD557" s="181" t="s">
        <v>1873</v>
      </c>
      <c r="AE557" s="111" t="s">
        <v>1897</v>
      </c>
      <c r="AF557" s="204"/>
      <c r="AG557" s="113"/>
      <c r="AH557" s="37">
        <f t="shared" si="44"/>
        <v>11</v>
      </c>
      <c r="AI557" s="176">
        <v>11</v>
      </c>
      <c r="AJ557" s="113"/>
      <c r="AK557" s="37"/>
      <c r="AM557" s="175">
        <f t="shared" si="43"/>
        <v>11</v>
      </c>
      <c r="AN557" s="176">
        <v>11</v>
      </c>
      <c r="AO557" s="113"/>
      <c r="AP557" s="136"/>
      <c r="AQ557" s="134">
        <f t="shared" si="42"/>
        <v>0</v>
      </c>
    </row>
    <row r="558" s="10" customFormat="1" ht="72" hidden="1" customHeight="1" spans="1:43">
      <c r="A558" s="37">
        <v>179</v>
      </c>
      <c r="B558" s="173" t="s">
        <v>1897</v>
      </c>
      <c r="C558" s="173" t="s">
        <v>1911</v>
      </c>
      <c r="D558" s="173" t="s">
        <v>2533</v>
      </c>
      <c r="E558" s="113" t="s">
        <v>2617</v>
      </c>
      <c r="F558" s="173" t="s">
        <v>294</v>
      </c>
      <c r="G558" s="113" t="s">
        <v>1327</v>
      </c>
      <c r="H558" s="173" t="s">
        <v>48</v>
      </c>
      <c r="I558" s="174" t="s">
        <v>2618</v>
      </c>
      <c r="J558" s="175">
        <v>13.5</v>
      </c>
      <c r="K558" s="176">
        <v>13.5</v>
      </c>
      <c r="L558" s="113"/>
      <c r="M558" s="37"/>
      <c r="N558" s="174" t="s">
        <v>2619</v>
      </c>
      <c r="O558" s="174"/>
      <c r="P558" s="176">
        <v>619</v>
      </c>
      <c r="Q558" s="173" t="s">
        <v>53</v>
      </c>
      <c r="R558" s="173" t="s">
        <v>53</v>
      </c>
      <c r="S558" s="173" t="s">
        <v>53</v>
      </c>
      <c r="T558" s="173" t="s">
        <v>1754</v>
      </c>
      <c r="U558" s="173" t="s">
        <v>299</v>
      </c>
      <c r="V558" s="173" t="s">
        <v>1781</v>
      </c>
      <c r="W558" s="81" t="s">
        <v>1782</v>
      </c>
      <c r="X558" s="173" t="s">
        <v>52</v>
      </c>
      <c r="Y558" s="108">
        <v>45658</v>
      </c>
      <c r="Z558" s="109">
        <v>46021</v>
      </c>
      <c r="AA558" s="37"/>
      <c r="AB558" s="102"/>
      <c r="AC558" s="43" t="s">
        <v>58</v>
      </c>
      <c r="AD558" s="181" t="s">
        <v>1873</v>
      </c>
      <c r="AE558" s="111" t="s">
        <v>1897</v>
      </c>
      <c r="AF558" s="204"/>
      <c r="AG558" s="113"/>
      <c r="AH558" s="37">
        <f t="shared" si="44"/>
        <v>13.5</v>
      </c>
      <c r="AI558" s="176">
        <v>13.5</v>
      </c>
      <c r="AJ558" s="113"/>
      <c r="AK558" s="37"/>
      <c r="AM558" s="175">
        <f t="shared" si="43"/>
        <v>13.5</v>
      </c>
      <c r="AN558" s="176">
        <v>13.5</v>
      </c>
      <c r="AO558" s="113"/>
      <c r="AP558" s="136"/>
      <c r="AQ558" s="134">
        <f t="shared" si="42"/>
        <v>0</v>
      </c>
    </row>
    <row r="559" s="10" customFormat="1" ht="71" hidden="1" customHeight="1" spans="1:43">
      <c r="A559" s="37">
        <v>180</v>
      </c>
      <c r="B559" s="173" t="s">
        <v>1897</v>
      </c>
      <c r="C559" s="173" t="s">
        <v>1911</v>
      </c>
      <c r="D559" s="173" t="s">
        <v>2533</v>
      </c>
      <c r="E559" s="113" t="s">
        <v>2620</v>
      </c>
      <c r="F559" s="173" t="s">
        <v>294</v>
      </c>
      <c r="G559" s="113" t="s">
        <v>1327</v>
      </c>
      <c r="H559" s="173" t="s">
        <v>48</v>
      </c>
      <c r="I559" s="174" t="s">
        <v>2621</v>
      </c>
      <c r="J559" s="175">
        <v>10</v>
      </c>
      <c r="K559" s="176">
        <v>10</v>
      </c>
      <c r="L559" s="113"/>
      <c r="M559" s="37"/>
      <c r="N559" s="174" t="s">
        <v>2622</v>
      </c>
      <c r="O559" s="174"/>
      <c r="P559" s="176">
        <v>326</v>
      </c>
      <c r="Q559" s="173" t="s">
        <v>53</v>
      </c>
      <c r="R559" s="173" t="s">
        <v>53</v>
      </c>
      <c r="S559" s="173" t="s">
        <v>53</v>
      </c>
      <c r="T559" s="173" t="s">
        <v>1754</v>
      </c>
      <c r="U559" s="173" t="s">
        <v>299</v>
      </c>
      <c r="V559" s="173" t="s">
        <v>1781</v>
      </c>
      <c r="W559" s="81" t="s">
        <v>1782</v>
      </c>
      <c r="X559" s="173" t="s">
        <v>52</v>
      </c>
      <c r="Y559" s="108">
        <v>45658</v>
      </c>
      <c r="Z559" s="109">
        <v>46021</v>
      </c>
      <c r="AA559" s="37"/>
      <c r="AB559" s="102"/>
      <c r="AC559" s="43" t="s">
        <v>58</v>
      </c>
      <c r="AD559" s="181" t="s">
        <v>1873</v>
      </c>
      <c r="AE559" s="111" t="s">
        <v>1897</v>
      </c>
      <c r="AF559" s="204"/>
      <c r="AG559" s="113"/>
      <c r="AH559" s="37">
        <f t="shared" si="44"/>
        <v>10</v>
      </c>
      <c r="AI559" s="176">
        <v>10</v>
      </c>
      <c r="AJ559" s="113"/>
      <c r="AK559" s="37"/>
      <c r="AM559" s="175">
        <f t="shared" si="43"/>
        <v>10</v>
      </c>
      <c r="AN559" s="176">
        <v>10</v>
      </c>
      <c r="AO559" s="113"/>
      <c r="AP559" s="136"/>
      <c r="AQ559" s="134">
        <f t="shared" si="42"/>
        <v>0</v>
      </c>
    </row>
    <row r="560" s="10" customFormat="1" ht="76" hidden="1" customHeight="1" spans="1:43">
      <c r="A560" s="37">
        <v>181</v>
      </c>
      <c r="B560" s="173" t="s">
        <v>1897</v>
      </c>
      <c r="C560" s="173" t="s">
        <v>1911</v>
      </c>
      <c r="D560" s="173" t="s">
        <v>2533</v>
      </c>
      <c r="E560" s="113" t="s">
        <v>2623</v>
      </c>
      <c r="F560" s="173" t="s">
        <v>294</v>
      </c>
      <c r="G560" s="113" t="s">
        <v>1327</v>
      </c>
      <c r="H560" s="173" t="s">
        <v>48</v>
      </c>
      <c r="I560" s="174" t="s">
        <v>2624</v>
      </c>
      <c r="J560" s="175">
        <v>9.9</v>
      </c>
      <c r="K560" s="176">
        <v>9.9</v>
      </c>
      <c r="L560" s="113"/>
      <c r="M560" s="37"/>
      <c r="N560" s="174" t="s">
        <v>2625</v>
      </c>
      <c r="O560" s="174"/>
      <c r="P560" s="176">
        <v>814</v>
      </c>
      <c r="Q560" s="173" t="s">
        <v>53</v>
      </c>
      <c r="R560" s="173" t="s">
        <v>53</v>
      </c>
      <c r="S560" s="173" t="s">
        <v>53</v>
      </c>
      <c r="T560" s="173" t="s">
        <v>1754</v>
      </c>
      <c r="U560" s="173" t="s">
        <v>299</v>
      </c>
      <c r="V560" s="173" t="s">
        <v>1781</v>
      </c>
      <c r="W560" s="81" t="s">
        <v>1782</v>
      </c>
      <c r="X560" s="173" t="s">
        <v>52</v>
      </c>
      <c r="Y560" s="108">
        <v>45658</v>
      </c>
      <c r="Z560" s="109">
        <v>46021</v>
      </c>
      <c r="AA560" s="37"/>
      <c r="AB560" s="102"/>
      <c r="AC560" s="43" t="s">
        <v>58</v>
      </c>
      <c r="AD560" s="181" t="s">
        <v>1873</v>
      </c>
      <c r="AE560" s="111" t="s">
        <v>1897</v>
      </c>
      <c r="AF560" s="204"/>
      <c r="AG560" s="113"/>
      <c r="AH560" s="37">
        <f t="shared" si="44"/>
        <v>9.9</v>
      </c>
      <c r="AI560" s="176">
        <v>9.9</v>
      </c>
      <c r="AJ560" s="113"/>
      <c r="AK560" s="37"/>
      <c r="AM560" s="175">
        <f t="shared" si="43"/>
        <v>9.9</v>
      </c>
      <c r="AN560" s="176">
        <v>9.9</v>
      </c>
      <c r="AO560" s="113"/>
      <c r="AP560" s="136"/>
      <c r="AQ560" s="134">
        <f t="shared" si="42"/>
        <v>0</v>
      </c>
    </row>
    <row r="561" s="10" customFormat="1" ht="89" hidden="1" customHeight="1" spans="1:43">
      <c r="A561" s="37">
        <v>182</v>
      </c>
      <c r="B561" s="173" t="s">
        <v>1897</v>
      </c>
      <c r="C561" s="173" t="s">
        <v>1911</v>
      </c>
      <c r="D561" s="173" t="s">
        <v>2533</v>
      </c>
      <c r="E561" s="113" t="s">
        <v>2626</v>
      </c>
      <c r="F561" s="173" t="s">
        <v>294</v>
      </c>
      <c r="G561" s="113" t="s">
        <v>1307</v>
      </c>
      <c r="H561" s="173" t="s">
        <v>48</v>
      </c>
      <c r="I561" s="174" t="s">
        <v>2627</v>
      </c>
      <c r="J561" s="175">
        <v>35</v>
      </c>
      <c r="K561" s="176">
        <v>35</v>
      </c>
      <c r="L561" s="113"/>
      <c r="M561" s="37"/>
      <c r="N561" s="174" t="s">
        <v>2628</v>
      </c>
      <c r="O561" s="174"/>
      <c r="P561" s="176">
        <v>1650</v>
      </c>
      <c r="Q561" s="173" t="s">
        <v>53</v>
      </c>
      <c r="R561" s="173" t="s">
        <v>53</v>
      </c>
      <c r="S561" s="173" t="s">
        <v>53</v>
      </c>
      <c r="T561" s="173" t="s">
        <v>1754</v>
      </c>
      <c r="U561" s="173" t="s">
        <v>299</v>
      </c>
      <c r="V561" s="173" t="s">
        <v>1781</v>
      </c>
      <c r="W561" s="81" t="s">
        <v>1782</v>
      </c>
      <c r="X561" s="173" t="s">
        <v>52</v>
      </c>
      <c r="Y561" s="108">
        <v>45658</v>
      </c>
      <c r="Z561" s="109">
        <v>46021</v>
      </c>
      <c r="AA561" s="37"/>
      <c r="AB561" s="102"/>
      <c r="AC561" s="43" t="s">
        <v>58</v>
      </c>
      <c r="AD561" s="181" t="s">
        <v>1873</v>
      </c>
      <c r="AE561" s="111" t="s">
        <v>1897</v>
      </c>
      <c r="AF561" s="204"/>
      <c r="AG561" s="113"/>
      <c r="AH561" s="37">
        <f t="shared" si="44"/>
        <v>35</v>
      </c>
      <c r="AI561" s="176">
        <v>35</v>
      </c>
      <c r="AJ561" s="113"/>
      <c r="AK561" s="37"/>
      <c r="AM561" s="175">
        <f t="shared" si="43"/>
        <v>35</v>
      </c>
      <c r="AN561" s="176">
        <v>35</v>
      </c>
      <c r="AO561" s="113"/>
      <c r="AP561" s="136"/>
      <c r="AQ561" s="134">
        <f t="shared" si="42"/>
        <v>0</v>
      </c>
    </row>
    <row r="562" s="10" customFormat="1" ht="75" hidden="1" customHeight="1" spans="1:43">
      <c r="A562" s="37">
        <v>183</v>
      </c>
      <c r="B562" s="173" t="s">
        <v>1897</v>
      </c>
      <c r="C562" s="173" t="s">
        <v>1911</v>
      </c>
      <c r="D562" s="173" t="s">
        <v>2533</v>
      </c>
      <c r="E562" s="113" t="s">
        <v>2629</v>
      </c>
      <c r="F562" s="173" t="s">
        <v>294</v>
      </c>
      <c r="G562" s="113" t="s">
        <v>2630</v>
      </c>
      <c r="H562" s="173" t="s">
        <v>48</v>
      </c>
      <c r="I562" s="174" t="s">
        <v>2631</v>
      </c>
      <c r="J562" s="175">
        <v>17</v>
      </c>
      <c r="K562" s="176">
        <v>17</v>
      </c>
      <c r="L562" s="113"/>
      <c r="M562" s="37"/>
      <c r="N562" s="174" t="s">
        <v>2632</v>
      </c>
      <c r="O562" s="174"/>
      <c r="P562" s="176">
        <v>262</v>
      </c>
      <c r="Q562" s="173" t="s">
        <v>53</v>
      </c>
      <c r="R562" s="173" t="s">
        <v>53</v>
      </c>
      <c r="S562" s="173" t="s">
        <v>53</v>
      </c>
      <c r="T562" s="173" t="s">
        <v>1754</v>
      </c>
      <c r="U562" s="173" t="s">
        <v>299</v>
      </c>
      <c r="V562" s="173" t="s">
        <v>1781</v>
      </c>
      <c r="W562" s="81" t="s">
        <v>1782</v>
      </c>
      <c r="X562" s="173" t="s">
        <v>52</v>
      </c>
      <c r="Y562" s="108">
        <v>45658</v>
      </c>
      <c r="Z562" s="109">
        <v>46021</v>
      </c>
      <c r="AA562" s="37"/>
      <c r="AB562" s="102"/>
      <c r="AC562" s="43" t="s">
        <v>58</v>
      </c>
      <c r="AD562" s="181" t="s">
        <v>1873</v>
      </c>
      <c r="AE562" s="111" t="s">
        <v>1897</v>
      </c>
      <c r="AF562" s="204"/>
      <c r="AG562" s="113"/>
      <c r="AH562" s="37">
        <f t="shared" si="44"/>
        <v>17</v>
      </c>
      <c r="AI562" s="176">
        <v>17</v>
      </c>
      <c r="AJ562" s="113"/>
      <c r="AK562" s="37"/>
      <c r="AM562" s="175">
        <f t="shared" si="43"/>
        <v>17</v>
      </c>
      <c r="AN562" s="176">
        <v>17</v>
      </c>
      <c r="AO562" s="113"/>
      <c r="AP562" s="136"/>
      <c r="AQ562" s="134">
        <f t="shared" si="42"/>
        <v>0</v>
      </c>
    </row>
    <row r="563" s="10" customFormat="1" ht="73" hidden="1" customHeight="1" spans="1:43">
      <c r="A563" s="37">
        <v>184</v>
      </c>
      <c r="B563" s="173" t="s">
        <v>1897</v>
      </c>
      <c r="C563" s="173" t="s">
        <v>1911</v>
      </c>
      <c r="D563" s="173" t="s">
        <v>2533</v>
      </c>
      <c r="E563" s="113" t="s">
        <v>2633</v>
      </c>
      <c r="F563" s="173" t="s">
        <v>294</v>
      </c>
      <c r="G563" s="113" t="s">
        <v>2634</v>
      </c>
      <c r="H563" s="173" t="s">
        <v>48</v>
      </c>
      <c r="I563" s="174" t="s">
        <v>2635</v>
      </c>
      <c r="J563" s="175">
        <v>7.5</v>
      </c>
      <c r="K563" s="176">
        <v>7.5</v>
      </c>
      <c r="L563" s="113"/>
      <c r="M563" s="37"/>
      <c r="N563" s="174" t="s">
        <v>2636</v>
      </c>
      <c r="O563" s="174"/>
      <c r="P563" s="176">
        <v>52</v>
      </c>
      <c r="Q563" s="173" t="s">
        <v>53</v>
      </c>
      <c r="R563" s="173" t="s">
        <v>53</v>
      </c>
      <c r="S563" s="173" t="s">
        <v>53</v>
      </c>
      <c r="T563" s="173" t="s">
        <v>1754</v>
      </c>
      <c r="U563" s="173" t="s">
        <v>299</v>
      </c>
      <c r="V563" s="173" t="s">
        <v>1781</v>
      </c>
      <c r="W563" s="81" t="s">
        <v>1782</v>
      </c>
      <c r="X563" s="173" t="s">
        <v>52</v>
      </c>
      <c r="Y563" s="108">
        <v>45658</v>
      </c>
      <c r="Z563" s="109">
        <v>46021</v>
      </c>
      <c r="AA563" s="37"/>
      <c r="AB563" s="102"/>
      <c r="AC563" s="43" t="s">
        <v>58</v>
      </c>
      <c r="AD563" s="181" t="s">
        <v>1873</v>
      </c>
      <c r="AE563" s="111" t="s">
        <v>1897</v>
      </c>
      <c r="AF563" s="204"/>
      <c r="AG563" s="113"/>
      <c r="AH563" s="37">
        <f t="shared" si="44"/>
        <v>7.5</v>
      </c>
      <c r="AI563" s="176">
        <v>7.5</v>
      </c>
      <c r="AJ563" s="113"/>
      <c r="AK563" s="37"/>
      <c r="AM563" s="175">
        <f t="shared" si="43"/>
        <v>7.5</v>
      </c>
      <c r="AN563" s="176">
        <v>7.5</v>
      </c>
      <c r="AO563" s="113"/>
      <c r="AP563" s="136"/>
      <c r="AQ563" s="134">
        <f t="shared" si="42"/>
        <v>0</v>
      </c>
    </row>
    <row r="564" s="10" customFormat="1" ht="115" hidden="1" customHeight="1" spans="1:43">
      <c r="A564" s="37">
        <v>185</v>
      </c>
      <c r="B564" s="173" t="s">
        <v>1897</v>
      </c>
      <c r="C564" s="173" t="s">
        <v>1911</v>
      </c>
      <c r="D564" s="173" t="s">
        <v>2533</v>
      </c>
      <c r="E564" s="113" t="s">
        <v>2637</v>
      </c>
      <c r="F564" s="173" t="s">
        <v>672</v>
      </c>
      <c r="G564" s="113" t="s">
        <v>1708</v>
      </c>
      <c r="H564" s="173" t="s">
        <v>48</v>
      </c>
      <c r="I564" s="203" t="s">
        <v>2638</v>
      </c>
      <c r="J564" s="175">
        <v>35.04</v>
      </c>
      <c r="K564" s="176">
        <v>35.04</v>
      </c>
      <c r="L564" s="113"/>
      <c r="M564" s="37"/>
      <c r="N564" s="174" t="s">
        <v>2639</v>
      </c>
      <c r="O564" s="174"/>
      <c r="P564" s="176">
        <v>358</v>
      </c>
      <c r="Q564" s="173" t="s">
        <v>53</v>
      </c>
      <c r="R564" s="173" t="s">
        <v>53</v>
      </c>
      <c r="S564" s="173" t="s">
        <v>53</v>
      </c>
      <c r="T564" s="173" t="s">
        <v>1754</v>
      </c>
      <c r="U564" s="173" t="s">
        <v>677</v>
      </c>
      <c r="V564" s="173" t="s">
        <v>678</v>
      </c>
      <c r="W564" s="81" t="s">
        <v>1712</v>
      </c>
      <c r="X564" s="173" t="s">
        <v>52</v>
      </c>
      <c r="Y564" s="108">
        <v>45658</v>
      </c>
      <c r="Z564" s="109">
        <v>46021</v>
      </c>
      <c r="AA564" s="37"/>
      <c r="AB564" s="102"/>
      <c r="AC564" s="43" t="s">
        <v>58</v>
      </c>
      <c r="AD564" s="181" t="s">
        <v>1873</v>
      </c>
      <c r="AE564" s="111" t="s">
        <v>1897</v>
      </c>
      <c r="AF564" s="204"/>
      <c r="AG564" s="113"/>
      <c r="AH564" s="37">
        <f t="shared" si="44"/>
        <v>35.04</v>
      </c>
      <c r="AI564" s="176">
        <v>35.04</v>
      </c>
      <c r="AJ564" s="113"/>
      <c r="AK564" s="37"/>
      <c r="AM564" s="175">
        <f t="shared" si="43"/>
        <v>35.04</v>
      </c>
      <c r="AN564" s="176">
        <v>35.04</v>
      </c>
      <c r="AO564" s="113"/>
      <c r="AP564" s="136"/>
      <c r="AQ564" s="134">
        <f t="shared" si="42"/>
        <v>0</v>
      </c>
    </row>
    <row r="565" s="10" customFormat="1" ht="76" hidden="1" customHeight="1" spans="1:43">
      <c r="A565" s="37">
        <v>186</v>
      </c>
      <c r="B565" s="173" t="s">
        <v>1897</v>
      </c>
      <c r="C565" s="173" t="s">
        <v>1911</v>
      </c>
      <c r="D565" s="173" t="s">
        <v>2533</v>
      </c>
      <c r="E565" s="113" t="s">
        <v>2640</v>
      </c>
      <c r="F565" s="173" t="s">
        <v>672</v>
      </c>
      <c r="G565" s="113" t="s">
        <v>1708</v>
      </c>
      <c r="H565" s="173" t="s">
        <v>48</v>
      </c>
      <c r="I565" s="174" t="s">
        <v>2641</v>
      </c>
      <c r="J565" s="175">
        <v>22.42</v>
      </c>
      <c r="K565" s="176">
        <v>22.42</v>
      </c>
      <c r="L565" s="113"/>
      <c r="M565" s="37"/>
      <c r="N565" s="174" t="s">
        <v>2642</v>
      </c>
      <c r="O565" s="174"/>
      <c r="P565" s="176">
        <v>92</v>
      </c>
      <c r="Q565" s="173" t="s">
        <v>53</v>
      </c>
      <c r="R565" s="173" t="s">
        <v>53</v>
      </c>
      <c r="S565" s="173" t="s">
        <v>53</v>
      </c>
      <c r="T565" s="173" t="s">
        <v>1754</v>
      </c>
      <c r="U565" s="173" t="s">
        <v>677</v>
      </c>
      <c r="V565" s="173" t="s">
        <v>678</v>
      </c>
      <c r="W565" s="81" t="s">
        <v>1712</v>
      </c>
      <c r="X565" s="173" t="s">
        <v>52</v>
      </c>
      <c r="Y565" s="108">
        <v>45658</v>
      </c>
      <c r="Z565" s="109">
        <v>46021</v>
      </c>
      <c r="AA565" s="37"/>
      <c r="AB565" s="102"/>
      <c r="AC565" s="43" t="s">
        <v>58</v>
      </c>
      <c r="AD565" s="181" t="s">
        <v>1873</v>
      </c>
      <c r="AE565" s="111" t="s">
        <v>1897</v>
      </c>
      <c r="AF565" s="204"/>
      <c r="AG565" s="113"/>
      <c r="AH565" s="37">
        <f t="shared" si="44"/>
        <v>22.42</v>
      </c>
      <c r="AI565" s="176">
        <v>22.42</v>
      </c>
      <c r="AJ565" s="113"/>
      <c r="AK565" s="37"/>
      <c r="AM565" s="175">
        <f t="shared" si="43"/>
        <v>22.42</v>
      </c>
      <c r="AN565" s="176">
        <v>22.42</v>
      </c>
      <c r="AO565" s="113"/>
      <c r="AP565" s="136"/>
      <c r="AQ565" s="134">
        <f t="shared" si="42"/>
        <v>0</v>
      </c>
    </row>
    <row r="566" s="10" customFormat="1" ht="121" hidden="1" customHeight="1" spans="1:43">
      <c r="A566" s="37">
        <v>187</v>
      </c>
      <c r="B566" s="173" t="s">
        <v>1897</v>
      </c>
      <c r="C566" s="173" t="s">
        <v>1911</v>
      </c>
      <c r="D566" s="173" t="s">
        <v>2533</v>
      </c>
      <c r="E566" s="113" t="s">
        <v>2643</v>
      </c>
      <c r="F566" s="173" t="s">
        <v>672</v>
      </c>
      <c r="G566" s="113" t="s">
        <v>1708</v>
      </c>
      <c r="H566" s="173" t="s">
        <v>48</v>
      </c>
      <c r="I566" s="203" t="s">
        <v>2644</v>
      </c>
      <c r="J566" s="175">
        <v>34.03</v>
      </c>
      <c r="K566" s="176">
        <v>34.03</v>
      </c>
      <c r="L566" s="113"/>
      <c r="M566" s="37"/>
      <c r="N566" s="174" t="s">
        <v>2645</v>
      </c>
      <c r="O566" s="174"/>
      <c r="P566" s="176">
        <v>451</v>
      </c>
      <c r="Q566" s="173" t="s">
        <v>53</v>
      </c>
      <c r="R566" s="173" t="s">
        <v>53</v>
      </c>
      <c r="S566" s="173" t="s">
        <v>53</v>
      </c>
      <c r="T566" s="173" t="s">
        <v>1754</v>
      </c>
      <c r="U566" s="173" t="s">
        <v>677</v>
      </c>
      <c r="V566" s="173" t="s">
        <v>678</v>
      </c>
      <c r="W566" s="81" t="s">
        <v>1712</v>
      </c>
      <c r="X566" s="173" t="s">
        <v>52</v>
      </c>
      <c r="Y566" s="108">
        <v>45658</v>
      </c>
      <c r="Z566" s="109">
        <v>46021</v>
      </c>
      <c r="AA566" s="37"/>
      <c r="AB566" s="102"/>
      <c r="AC566" s="43" t="s">
        <v>58</v>
      </c>
      <c r="AD566" s="181" t="s">
        <v>1873</v>
      </c>
      <c r="AE566" s="111" t="s">
        <v>1897</v>
      </c>
      <c r="AF566" s="204"/>
      <c r="AG566" s="113"/>
      <c r="AH566" s="37">
        <f t="shared" si="44"/>
        <v>34.03</v>
      </c>
      <c r="AI566" s="176">
        <v>34.03</v>
      </c>
      <c r="AJ566" s="113"/>
      <c r="AK566" s="37"/>
      <c r="AM566" s="175">
        <f t="shared" si="43"/>
        <v>34.03</v>
      </c>
      <c r="AN566" s="176">
        <v>34.03</v>
      </c>
      <c r="AO566" s="113"/>
      <c r="AP566" s="136"/>
      <c r="AQ566" s="134">
        <f t="shared" si="42"/>
        <v>0</v>
      </c>
    </row>
    <row r="567" s="10" customFormat="1" ht="102" hidden="1" customHeight="1" spans="1:43">
      <c r="A567" s="37">
        <v>188</v>
      </c>
      <c r="B567" s="173" t="s">
        <v>1897</v>
      </c>
      <c r="C567" s="173" t="s">
        <v>1911</v>
      </c>
      <c r="D567" s="173" t="s">
        <v>2533</v>
      </c>
      <c r="E567" s="113" t="s">
        <v>2646</v>
      </c>
      <c r="F567" s="173" t="s">
        <v>672</v>
      </c>
      <c r="G567" s="113" t="s">
        <v>1290</v>
      </c>
      <c r="H567" s="173" t="s">
        <v>48</v>
      </c>
      <c r="I567" s="174" t="s">
        <v>2647</v>
      </c>
      <c r="J567" s="175">
        <v>20.73</v>
      </c>
      <c r="K567" s="176">
        <v>20.73</v>
      </c>
      <c r="L567" s="113"/>
      <c r="M567" s="37"/>
      <c r="N567" s="174" t="s">
        <v>2648</v>
      </c>
      <c r="O567" s="174"/>
      <c r="P567" s="176">
        <v>335</v>
      </c>
      <c r="Q567" s="173" t="s">
        <v>53</v>
      </c>
      <c r="R567" s="173" t="s">
        <v>53</v>
      </c>
      <c r="S567" s="173" t="s">
        <v>53</v>
      </c>
      <c r="T567" s="173" t="s">
        <v>1754</v>
      </c>
      <c r="U567" s="173" t="s">
        <v>677</v>
      </c>
      <c r="V567" s="173" t="s">
        <v>678</v>
      </c>
      <c r="W567" s="81" t="s">
        <v>1712</v>
      </c>
      <c r="X567" s="173" t="s">
        <v>52</v>
      </c>
      <c r="Y567" s="108">
        <v>45658</v>
      </c>
      <c r="Z567" s="109">
        <v>46021</v>
      </c>
      <c r="AA567" s="37"/>
      <c r="AB567" s="102"/>
      <c r="AC567" s="43" t="s">
        <v>58</v>
      </c>
      <c r="AD567" s="181" t="s">
        <v>1873</v>
      </c>
      <c r="AE567" s="111" t="s">
        <v>1897</v>
      </c>
      <c r="AF567" s="204"/>
      <c r="AG567" s="113"/>
      <c r="AH567" s="37">
        <f t="shared" si="44"/>
        <v>20.73</v>
      </c>
      <c r="AI567" s="176">
        <v>20.73</v>
      </c>
      <c r="AJ567" s="113"/>
      <c r="AK567" s="37"/>
      <c r="AM567" s="175">
        <f t="shared" si="43"/>
        <v>20.73</v>
      </c>
      <c r="AN567" s="176">
        <v>20.73</v>
      </c>
      <c r="AO567" s="113"/>
      <c r="AP567" s="136"/>
      <c r="AQ567" s="134">
        <f t="shared" si="42"/>
        <v>0</v>
      </c>
    </row>
    <row r="568" s="10" customFormat="1" ht="88" hidden="1" customHeight="1" spans="1:43">
      <c r="A568" s="37">
        <v>189</v>
      </c>
      <c r="B568" s="173" t="s">
        <v>1897</v>
      </c>
      <c r="C568" s="173" t="s">
        <v>1911</v>
      </c>
      <c r="D568" s="173" t="s">
        <v>2533</v>
      </c>
      <c r="E568" s="113" t="s">
        <v>2649</v>
      </c>
      <c r="F568" s="173" t="s">
        <v>672</v>
      </c>
      <c r="G568" s="113" t="s">
        <v>673</v>
      </c>
      <c r="H568" s="173" t="s">
        <v>48</v>
      </c>
      <c r="I568" s="174" t="s">
        <v>2650</v>
      </c>
      <c r="J568" s="175">
        <v>24.73</v>
      </c>
      <c r="K568" s="176">
        <v>24.73</v>
      </c>
      <c r="L568" s="113"/>
      <c r="M568" s="37"/>
      <c r="N568" s="174" t="s">
        <v>2651</v>
      </c>
      <c r="O568" s="174"/>
      <c r="P568" s="176">
        <v>198</v>
      </c>
      <c r="Q568" s="173" t="s">
        <v>53</v>
      </c>
      <c r="R568" s="173" t="s">
        <v>53</v>
      </c>
      <c r="S568" s="173" t="s">
        <v>53</v>
      </c>
      <c r="T568" s="173" t="s">
        <v>1754</v>
      </c>
      <c r="U568" s="173" t="s">
        <v>677</v>
      </c>
      <c r="V568" s="173" t="s">
        <v>678</v>
      </c>
      <c r="W568" s="81" t="s">
        <v>1712</v>
      </c>
      <c r="X568" s="173" t="s">
        <v>52</v>
      </c>
      <c r="Y568" s="108">
        <v>45658</v>
      </c>
      <c r="Z568" s="109">
        <v>46021</v>
      </c>
      <c r="AA568" s="37"/>
      <c r="AB568" s="102"/>
      <c r="AC568" s="43" t="s">
        <v>193</v>
      </c>
      <c r="AD568" s="181" t="s">
        <v>1873</v>
      </c>
      <c r="AE568" s="111" t="s">
        <v>1897</v>
      </c>
      <c r="AF568" s="204"/>
      <c r="AG568" s="113"/>
      <c r="AH568" s="37">
        <f t="shared" si="44"/>
        <v>24.73</v>
      </c>
      <c r="AI568" s="176">
        <v>24.73</v>
      </c>
      <c r="AJ568" s="113"/>
      <c r="AK568" s="37"/>
      <c r="AM568" s="175">
        <f t="shared" si="43"/>
        <v>24.73</v>
      </c>
      <c r="AN568" s="176">
        <v>24.73</v>
      </c>
      <c r="AO568" s="113"/>
      <c r="AP568" s="136"/>
      <c r="AQ568" s="134">
        <f t="shared" si="42"/>
        <v>0</v>
      </c>
    </row>
    <row r="569" s="10" customFormat="1" ht="88" hidden="1" customHeight="1" spans="1:43">
      <c r="A569" s="37">
        <v>190</v>
      </c>
      <c r="B569" s="173" t="s">
        <v>1897</v>
      </c>
      <c r="C569" s="173" t="s">
        <v>1911</v>
      </c>
      <c r="D569" s="173" t="s">
        <v>2533</v>
      </c>
      <c r="E569" s="113" t="s">
        <v>2652</v>
      </c>
      <c r="F569" s="173" t="s">
        <v>672</v>
      </c>
      <c r="G569" s="113" t="s">
        <v>2653</v>
      </c>
      <c r="H569" s="173" t="s">
        <v>48</v>
      </c>
      <c r="I569" s="174" t="s">
        <v>2654</v>
      </c>
      <c r="J569" s="175">
        <v>51.04</v>
      </c>
      <c r="K569" s="176">
        <v>51.04</v>
      </c>
      <c r="L569" s="113"/>
      <c r="M569" s="37"/>
      <c r="N569" s="174" t="s">
        <v>2655</v>
      </c>
      <c r="O569" s="174"/>
      <c r="P569" s="176">
        <v>2850</v>
      </c>
      <c r="Q569" s="173" t="s">
        <v>53</v>
      </c>
      <c r="R569" s="173" t="s">
        <v>53</v>
      </c>
      <c r="S569" s="173" t="s">
        <v>53</v>
      </c>
      <c r="T569" s="173" t="s">
        <v>1754</v>
      </c>
      <c r="U569" s="173" t="s">
        <v>677</v>
      </c>
      <c r="V569" s="173" t="s">
        <v>678</v>
      </c>
      <c r="W569" s="81" t="s">
        <v>1712</v>
      </c>
      <c r="X569" s="173" t="s">
        <v>52</v>
      </c>
      <c r="Y569" s="108">
        <v>45658</v>
      </c>
      <c r="Z569" s="109">
        <v>46021</v>
      </c>
      <c r="AA569" s="37"/>
      <c r="AB569" s="102"/>
      <c r="AC569" s="43" t="s">
        <v>193</v>
      </c>
      <c r="AD569" s="181" t="s">
        <v>1873</v>
      </c>
      <c r="AE569" s="111" t="s">
        <v>1897</v>
      </c>
      <c r="AF569" s="204"/>
      <c r="AG569" s="113"/>
      <c r="AH569" s="37">
        <f t="shared" si="44"/>
        <v>51.04</v>
      </c>
      <c r="AI569" s="176">
        <v>51.04</v>
      </c>
      <c r="AJ569" s="113"/>
      <c r="AK569" s="37"/>
      <c r="AM569" s="175">
        <f t="shared" si="43"/>
        <v>51.04</v>
      </c>
      <c r="AN569" s="176">
        <v>51.04</v>
      </c>
      <c r="AO569" s="113"/>
      <c r="AP569" s="136"/>
      <c r="AQ569" s="134">
        <f t="shared" si="42"/>
        <v>0</v>
      </c>
    </row>
    <row r="570" s="10" customFormat="1" ht="100" hidden="1" customHeight="1" spans="1:43">
      <c r="A570" s="37">
        <v>191</v>
      </c>
      <c r="B570" s="173" t="s">
        <v>1897</v>
      </c>
      <c r="C570" s="173" t="s">
        <v>1911</v>
      </c>
      <c r="D570" s="173" t="s">
        <v>2533</v>
      </c>
      <c r="E570" s="113" t="s">
        <v>2656</v>
      </c>
      <c r="F570" s="173" t="s">
        <v>672</v>
      </c>
      <c r="G570" s="113" t="s">
        <v>1084</v>
      </c>
      <c r="H570" s="173" t="s">
        <v>48</v>
      </c>
      <c r="I570" s="174" t="s">
        <v>2657</v>
      </c>
      <c r="J570" s="175">
        <v>32.76</v>
      </c>
      <c r="K570" s="176">
        <v>32.76</v>
      </c>
      <c r="L570" s="113"/>
      <c r="M570" s="37"/>
      <c r="N570" s="174" t="s">
        <v>2658</v>
      </c>
      <c r="O570" s="174"/>
      <c r="P570" s="176">
        <v>372</v>
      </c>
      <c r="Q570" s="173" t="s">
        <v>53</v>
      </c>
      <c r="R570" s="173" t="s">
        <v>53</v>
      </c>
      <c r="S570" s="173" t="s">
        <v>53</v>
      </c>
      <c r="T570" s="173" t="s">
        <v>1754</v>
      </c>
      <c r="U570" s="173" t="s">
        <v>677</v>
      </c>
      <c r="V570" s="173" t="s">
        <v>678</v>
      </c>
      <c r="W570" s="81" t="s">
        <v>1712</v>
      </c>
      <c r="X570" s="173" t="s">
        <v>52</v>
      </c>
      <c r="Y570" s="108">
        <v>45658</v>
      </c>
      <c r="Z570" s="109">
        <v>46021</v>
      </c>
      <c r="AA570" s="37"/>
      <c r="AB570" s="102"/>
      <c r="AC570" s="43" t="s">
        <v>58</v>
      </c>
      <c r="AD570" s="181" t="s">
        <v>1873</v>
      </c>
      <c r="AE570" s="111" t="s">
        <v>1897</v>
      </c>
      <c r="AF570" s="204"/>
      <c r="AG570" s="113"/>
      <c r="AH570" s="37">
        <f t="shared" si="44"/>
        <v>32.76</v>
      </c>
      <c r="AI570" s="176">
        <v>32.76</v>
      </c>
      <c r="AJ570" s="113"/>
      <c r="AK570" s="37"/>
      <c r="AM570" s="175">
        <f t="shared" si="43"/>
        <v>32.76</v>
      </c>
      <c r="AN570" s="176">
        <v>32.76</v>
      </c>
      <c r="AO570" s="113"/>
      <c r="AP570" s="136"/>
      <c r="AQ570" s="134">
        <f t="shared" si="42"/>
        <v>0</v>
      </c>
    </row>
    <row r="571" s="10" customFormat="1" ht="84" hidden="1" customHeight="1" spans="1:43">
      <c r="A571" s="37">
        <v>192</v>
      </c>
      <c r="B571" s="173" t="s">
        <v>1897</v>
      </c>
      <c r="C571" s="173" t="s">
        <v>1911</v>
      </c>
      <c r="D571" s="173" t="s">
        <v>2533</v>
      </c>
      <c r="E571" s="113" t="s">
        <v>2659</v>
      </c>
      <c r="F571" s="173" t="s">
        <v>672</v>
      </c>
      <c r="G571" s="113" t="s">
        <v>1290</v>
      </c>
      <c r="H571" s="173" t="s">
        <v>48</v>
      </c>
      <c r="I571" s="174" t="s">
        <v>2660</v>
      </c>
      <c r="J571" s="175">
        <v>10.32</v>
      </c>
      <c r="K571" s="176">
        <v>10.32</v>
      </c>
      <c r="L571" s="113"/>
      <c r="M571" s="37"/>
      <c r="N571" s="174" t="s">
        <v>2661</v>
      </c>
      <c r="O571" s="174"/>
      <c r="P571" s="176">
        <v>241</v>
      </c>
      <c r="Q571" s="173" t="s">
        <v>53</v>
      </c>
      <c r="R571" s="173" t="s">
        <v>53</v>
      </c>
      <c r="S571" s="173" t="s">
        <v>53</v>
      </c>
      <c r="T571" s="173" t="s">
        <v>1754</v>
      </c>
      <c r="U571" s="173" t="s">
        <v>677</v>
      </c>
      <c r="V571" s="173" t="s">
        <v>678</v>
      </c>
      <c r="W571" s="81" t="s">
        <v>1712</v>
      </c>
      <c r="X571" s="173" t="s">
        <v>52</v>
      </c>
      <c r="Y571" s="108">
        <v>45658</v>
      </c>
      <c r="Z571" s="109">
        <v>46021</v>
      </c>
      <c r="AA571" s="37"/>
      <c r="AB571" s="102"/>
      <c r="AC571" s="43" t="s">
        <v>58</v>
      </c>
      <c r="AD571" s="181" t="s">
        <v>1873</v>
      </c>
      <c r="AE571" s="111" t="s">
        <v>1897</v>
      </c>
      <c r="AF571" s="204"/>
      <c r="AG571" s="113"/>
      <c r="AH571" s="37">
        <f t="shared" si="44"/>
        <v>10.32</v>
      </c>
      <c r="AI571" s="176">
        <v>10.32</v>
      </c>
      <c r="AJ571" s="113"/>
      <c r="AK571" s="37"/>
      <c r="AM571" s="175">
        <f t="shared" si="43"/>
        <v>10.32</v>
      </c>
      <c r="AN571" s="176">
        <v>10.32</v>
      </c>
      <c r="AO571" s="113"/>
      <c r="AP571" s="136"/>
      <c r="AQ571" s="134">
        <f t="shared" si="42"/>
        <v>0</v>
      </c>
    </row>
    <row r="572" s="10" customFormat="1" ht="76" hidden="1" customHeight="1" spans="1:43">
      <c r="A572" s="37">
        <v>193</v>
      </c>
      <c r="B572" s="173" t="s">
        <v>1897</v>
      </c>
      <c r="C572" s="173" t="s">
        <v>1911</v>
      </c>
      <c r="D572" s="173" t="s">
        <v>2533</v>
      </c>
      <c r="E572" s="113" t="s">
        <v>2662</v>
      </c>
      <c r="F572" s="173" t="s">
        <v>672</v>
      </c>
      <c r="G572" s="113" t="s">
        <v>1290</v>
      </c>
      <c r="H572" s="173" t="s">
        <v>48</v>
      </c>
      <c r="I572" s="174" t="s">
        <v>2663</v>
      </c>
      <c r="J572" s="175">
        <v>22.65</v>
      </c>
      <c r="K572" s="176">
        <v>22.65</v>
      </c>
      <c r="L572" s="113"/>
      <c r="M572" s="37"/>
      <c r="N572" s="174" t="s">
        <v>2664</v>
      </c>
      <c r="O572" s="174"/>
      <c r="P572" s="176">
        <v>253</v>
      </c>
      <c r="Q572" s="173" t="s">
        <v>53</v>
      </c>
      <c r="R572" s="173" t="s">
        <v>53</v>
      </c>
      <c r="S572" s="173" t="s">
        <v>53</v>
      </c>
      <c r="T572" s="173" t="s">
        <v>1754</v>
      </c>
      <c r="U572" s="173" t="s">
        <v>677</v>
      </c>
      <c r="V572" s="173" t="s">
        <v>678</v>
      </c>
      <c r="W572" s="81" t="s">
        <v>1712</v>
      </c>
      <c r="X572" s="173" t="s">
        <v>52</v>
      </c>
      <c r="Y572" s="108">
        <v>45658</v>
      </c>
      <c r="Z572" s="109">
        <v>46021</v>
      </c>
      <c r="AA572" s="37"/>
      <c r="AB572" s="102"/>
      <c r="AC572" s="43" t="s">
        <v>58</v>
      </c>
      <c r="AD572" s="181" t="s">
        <v>1873</v>
      </c>
      <c r="AE572" s="111" t="s">
        <v>1897</v>
      </c>
      <c r="AF572" s="204"/>
      <c r="AG572" s="113"/>
      <c r="AH572" s="37">
        <f t="shared" si="44"/>
        <v>22.65</v>
      </c>
      <c r="AI572" s="176">
        <v>22.65</v>
      </c>
      <c r="AJ572" s="113"/>
      <c r="AK572" s="37"/>
      <c r="AM572" s="175">
        <f t="shared" si="43"/>
        <v>22.65</v>
      </c>
      <c r="AN572" s="176">
        <v>22.65</v>
      </c>
      <c r="AO572" s="113"/>
      <c r="AP572" s="136"/>
      <c r="AQ572" s="134">
        <f t="shared" si="42"/>
        <v>0</v>
      </c>
    </row>
    <row r="573" s="10" customFormat="1" ht="112" hidden="1" customHeight="1" spans="1:43">
      <c r="A573" s="37">
        <v>194</v>
      </c>
      <c r="B573" s="173" t="s">
        <v>1897</v>
      </c>
      <c r="C573" s="173" t="s">
        <v>1911</v>
      </c>
      <c r="D573" s="173" t="s">
        <v>2533</v>
      </c>
      <c r="E573" s="113" t="s">
        <v>2665</v>
      </c>
      <c r="F573" s="173" t="s">
        <v>672</v>
      </c>
      <c r="G573" s="113" t="s">
        <v>2653</v>
      </c>
      <c r="H573" s="173" t="s">
        <v>48</v>
      </c>
      <c r="I573" s="174" t="s">
        <v>2666</v>
      </c>
      <c r="J573" s="175">
        <v>14.84</v>
      </c>
      <c r="K573" s="176">
        <v>14.84</v>
      </c>
      <c r="L573" s="113"/>
      <c r="M573" s="37"/>
      <c r="N573" s="174" t="s">
        <v>2667</v>
      </c>
      <c r="O573" s="174"/>
      <c r="P573" s="176">
        <v>137</v>
      </c>
      <c r="Q573" s="173" t="s">
        <v>53</v>
      </c>
      <c r="R573" s="173" t="s">
        <v>53</v>
      </c>
      <c r="S573" s="173" t="s">
        <v>53</v>
      </c>
      <c r="T573" s="173" t="s">
        <v>1754</v>
      </c>
      <c r="U573" s="173" t="s">
        <v>677</v>
      </c>
      <c r="V573" s="173" t="s">
        <v>678</v>
      </c>
      <c r="W573" s="81" t="s">
        <v>1712</v>
      </c>
      <c r="X573" s="173" t="s">
        <v>52</v>
      </c>
      <c r="Y573" s="108">
        <v>45658</v>
      </c>
      <c r="Z573" s="109">
        <v>46021</v>
      </c>
      <c r="AA573" s="37"/>
      <c r="AB573" s="102"/>
      <c r="AC573" s="43" t="s">
        <v>58</v>
      </c>
      <c r="AD573" s="181" t="s">
        <v>1873</v>
      </c>
      <c r="AE573" s="111" t="s">
        <v>1897</v>
      </c>
      <c r="AF573" s="204"/>
      <c r="AG573" s="113"/>
      <c r="AH573" s="37">
        <f t="shared" si="44"/>
        <v>14.84</v>
      </c>
      <c r="AI573" s="176">
        <v>14.84</v>
      </c>
      <c r="AJ573" s="113"/>
      <c r="AK573" s="37"/>
      <c r="AM573" s="175">
        <f t="shared" si="43"/>
        <v>14.84</v>
      </c>
      <c r="AN573" s="176">
        <v>14.84</v>
      </c>
      <c r="AO573" s="113"/>
      <c r="AP573" s="136"/>
      <c r="AQ573" s="134">
        <f t="shared" si="42"/>
        <v>0</v>
      </c>
    </row>
    <row r="574" s="10" customFormat="1" ht="92" hidden="1" customHeight="1" spans="1:43">
      <c r="A574" s="37">
        <v>195</v>
      </c>
      <c r="B574" s="173" t="s">
        <v>1897</v>
      </c>
      <c r="C574" s="173" t="s">
        <v>1911</v>
      </c>
      <c r="D574" s="173" t="s">
        <v>2533</v>
      </c>
      <c r="E574" s="113" t="s">
        <v>2668</v>
      </c>
      <c r="F574" s="173" t="s">
        <v>672</v>
      </c>
      <c r="G574" s="113" t="s">
        <v>2653</v>
      </c>
      <c r="H574" s="173" t="s">
        <v>48</v>
      </c>
      <c r="I574" s="174" t="s">
        <v>2669</v>
      </c>
      <c r="J574" s="175">
        <v>22.94</v>
      </c>
      <c r="K574" s="176">
        <v>22.94</v>
      </c>
      <c r="L574" s="113"/>
      <c r="M574" s="37"/>
      <c r="N574" s="174" t="s">
        <v>2670</v>
      </c>
      <c r="O574" s="174"/>
      <c r="P574" s="176">
        <v>260</v>
      </c>
      <c r="Q574" s="173" t="s">
        <v>53</v>
      </c>
      <c r="R574" s="173" t="s">
        <v>53</v>
      </c>
      <c r="S574" s="173" t="s">
        <v>53</v>
      </c>
      <c r="T574" s="173" t="s">
        <v>1754</v>
      </c>
      <c r="U574" s="173" t="s">
        <v>677</v>
      </c>
      <c r="V574" s="173" t="s">
        <v>678</v>
      </c>
      <c r="W574" s="81" t="s">
        <v>1712</v>
      </c>
      <c r="X574" s="173" t="s">
        <v>52</v>
      </c>
      <c r="Y574" s="108">
        <v>45658</v>
      </c>
      <c r="Z574" s="109">
        <v>46021</v>
      </c>
      <c r="AA574" s="37"/>
      <c r="AB574" s="102"/>
      <c r="AC574" s="43" t="s">
        <v>58</v>
      </c>
      <c r="AD574" s="181" t="s">
        <v>1873</v>
      </c>
      <c r="AE574" s="111" t="s">
        <v>1897</v>
      </c>
      <c r="AF574" s="204"/>
      <c r="AG574" s="113"/>
      <c r="AH574" s="37">
        <f t="shared" si="44"/>
        <v>22.94</v>
      </c>
      <c r="AI574" s="176">
        <v>22.94</v>
      </c>
      <c r="AJ574" s="113"/>
      <c r="AK574" s="37"/>
      <c r="AM574" s="175">
        <f t="shared" si="43"/>
        <v>22.94</v>
      </c>
      <c r="AN574" s="176">
        <v>22.94</v>
      </c>
      <c r="AO574" s="113"/>
      <c r="AP574" s="136"/>
      <c r="AQ574" s="134">
        <f t="shared" si="42"/>
        <v>0</v>
      </c>
    </row>
    <row r="575" s="10" customFormat="1" ht="86" hidden="1" customHeight="1" spans="1:43">
      <c r="A575" s="37">
        <v>196</v>
      </c>
      <c r="B575" s="173" t="s">
        <v>1897</v>
      </c>
      <c r="C575" s="173" t="s">
        <v>1911</v>
      </c>
      <c r="D575" s="173" t="s">
        <v>2533</v>
      </c>
      <c r="E575" s="113" t="s">
        <v>2671</v>
      </c>
      <c r="F575" s="173" t="s">
        <v>400</v>
      </c>
      <c r="G575" s="113" t="s">
        <v>1127</v>
      </c>
      <c r="H575" s="173" t="s">
        <v>48</v>
      </c>
      <c r="I575" s="203" t="s">
        <v>2672</v>
      </c>
      <c r="J575" s="175">
        <v>41.95</v>
      </c>
      <c r="K575" s="176">
        <v>41.95</v>
      </c>
      <c r="L575" s="113"/>
      <c r="M575" s="37"/>
      <c r="N575" s="174" t="s">
        <v>2673</v>
      </c>
      <c r="O575" s="174"/>
      <c r="P575" s="176">
        <v>735</v>
      </c>
      <c r="Q575" s="173" t="s">
        <v>53</v>
      </c>
      <c r="R575" s="173" t="s">
        <v>53</v>
      </c>
      <c r="S575" s="173" t="s">
        <v>53</v>
      </c>
      <c r="T575" s="173" t="s">
        <v>1754</v>
      </c>
      <c r="U575" s="173" t="s">
        <v>404</v>
      </c>
      <c r="V575" s="173" t="s">
        <v>1853</v>
      </c>
      <c r="W575" s="81" t="s">
        <v>1854</v>
      </c>
      <c r="X575" s="173" t="s">
        <v>52</v>
      </c>
      <c r="Y575" s="108">
        <v>45658</v>
      </c>
      <c r="Z575" s="109">
        <v>46021</v>
      </c>
      <c r="AA575" s="37"/>
      <c r="AB575" s="102"/>
      <c r="AC575" s="43" t="s">
        <v>58</v>
      </c>
      <c r="AD575" s="181" t="s">
        <v>1873</v>
      </c>
      <c r="AE575" s="111" t="s">
        <v>1897</v>
      </c>
      <c r="AF575" s="204"/>
      <c r="AG575" s="113"/>
      <c r="AH575" s="37">
        <f t="shared" si="44"/>
        <v>35.25</v>
      </c>
      <c r="AI575" s="176">
        <v>35.25</v>
      </c>
      <c r="AJ575" s="113"/>
      <c r="AK575" s="37"/>
      <c r="AM575" s="175">
        <f t="shared" si="43"/>
        <v>35.25</v>
      </c>
      <c r="AN575" s="176">
        <v>35.25</v>
      </c>
      <c r="AO575" s="113"/>
      <c r="AP575" s="136"/>
      <c r="AQ575" s="134">
        <f t="shared" si="42"/>
        <v>0</v>
      </c>
    </row>
    <row r="576" s="10" customFormat="1" ht="151" hidden="1" customHeight="1" spans="1:43">
      <c r="A576" s="37">
        <v>197</v>
      </c>
      <c r="B576" s="173" t="s">
        <v>1897</v>
      </c>
      <c r="C576" s="173" t="s">
        <v>1911</v>
      </c>
      <c r="D576" s="173" t="s">
        <v>2533</v>
      </c>
      <c r="E576" s="113" t="s">
        <v>2674</v>
      </c>
      <c r="F576" s="173" t="s">
        <v>400</v>
      </c>
      <c r="G576" s="113" t="s">
        <v>2675</v>
      </c>
      <c r="H576" s="173" t="s">
        <v>48</v>
      </c>
      <c r="I576" s="203" t="s">
        <v>2676</v>
      </c>
      <c r="J576" s="175">
        <v>39.34</v>
      </c>
      <c r="K576" s="176">
        <v>39.34</v>
      </c>
      <c r="L576" s="113"/>
      <c r="M576" s="37"/>
      <c r="N576" s="174" t="s">
        <v>2677</v>
      </c>
      <c r="O576" s="174"/>
      <c r="P576" s="176">
        <v>1105</v>
      </c>
      <c r="Q576" s="173" t="s">
        <v>53</v>
      </c>
      <c r="R576" s="173" t="s">
        <v>53</v>
      </c>
      <c r="S576" s="173" t="s">
        <v>53</v>
      </c>
      <c r="T576" s="173" t="s">
        <v>1754</v>
      </c>
      <c r="U576" s="173" t="s">
        <v>404</v>
      </c>
      <c r="V576" s="173" t="s">
        <v>1853</v>
      </c>
      <c r="W576" s="81" t="s">
        <v>1854</v>
      </c>
      <c r="X576" s="173" t="s">
        <v>52</v>
      </c>
      <c r="Y576" s="108">
        <v>45809</v>
      </c>
      <c r="Z576" s="109">
        <v>46021</v>
      </c>
      <c r="AA576" s="37"/>
      <c r="AB576" s="102"/>
      <c r="AC576" s="43" t="s">
        <v>58</v>
      </c>
      <c r="AD576" s="181" t="s">
        <v>1873</v>
      </c>
      <c r="AE576" s="111" t="s">
        <v>1897</v>
      </c>
      <c r="AF576" s="204"/>
      <c r="AG576" s="113"/>
      <c r="AH576" s="37">
        <f t="shared" si="44"/>
        <v>39.34</v>
      </c>
      <c r="AI576" s="176">
        <v>39.34</v>
      </c>
      <c r="AJ576" s="113"/>
      <c r="AK576" s="37"/>
      <c r="AM576" s="175">
        <f t="shared" si="43"/>
        <v>39.34</v>
      </c>
      <c r="AN576" s="176">
        <v>39.34</v>
      </c>
      <c r="AO576" s="113"/>
      <c r="AP576" s="136"/>
      <c r="AQ576" s="134">
        <f t="shared" si="42"/>
        <v>0</v>
      </c>
    </row>
    <row r="577" s="10" customFormat="1" ht="92" hidden="1" customHeight="1" spans="1:43">
      <c r="A577" s="37">
        <v>198</v>
      </c>
      <c r="B577" s="173" t="s">
        <v>1897</v>
      </c>
      <c r="C577" s="173" t="s">
        <v>1911</v>
      </c>
      <c r="D577" s="173" t="s">
        <v>2533</v>
      </c>
      <c r="E577" s="113" t="s">
        <v>2678</v>
      </c>
      <c r="F577" s="173" t="s">
        <v>400</v>
      </c>
      <c r="G577" s="113" t="s">
        <v>2679</v>
      </c>
      <c r="H577" s="173" t="s">
        <v>48</v>
      </c>
      <c r="I577" s="203" t="s">
        <v>2680</v>
      </c>
      <c r="J577" s="175">
        <v>20.67</v>
      </c>
      <c r="K577" s="176">
        <v>20.67</v>
      </c>
      <c r="L577" s="113"/>
      <c r="M577" s="37"/>
      <c r="N577" s="174" t="s">
        <v>2681</v>
      </c>
      <c r="O577" s="174"/>
      <c r="P577" s="176">
        <v>779</v>
      </c>
      <c r="Q577" s="173" t="s">
        <v>53</v>
      </c>
      <c r="R577" s="173" t="s">
        <v>53</v>
      </c>
      <c r="S577" s="173" t="s">
        <v>53</v>
      </c>
      <c r="T577" s="173" t="s">
        <v>1754</v>
      </c>
      <c r="U577" s="173" t="s">
        <v>404</v>
      </c>
      <c r="V577" s="173" t="s">
        <v>1853</v>
      </c>
      <c r="W577" s="81" t="s">
        <v>1854</v>
      </c>
      <c r="X577" s="173" t="s">
        <v>52</v>
      </c>
      <c r="Y577" s="108">
        <v>45809</v>
      </c>
      <c r="Z577" s="109">
        <v>46021</v>
      </c>
      <c r="AA577" s="37"/>
      <c r="AB577" s="102"/>
      <c r="AC577" s="43" t="s">
        <v>58</v>
      </c>
      <c r="AD577" s="181" t="s">
        <v>1873</v>
      </c>
      <c r="AE577" s="111" t="s">
        <v>1897</v>
      </c>
      <c r="AF577" s="204"/>
      <c r="AG577" s="113"/>
      <c r="AH577" s="37">
        <f t="shared" si="44"/>
        <v>30.45</v>
      </c>
      <c r="AI577" s="176">
        <v>30.45</v>
      </c>
      <c r="AJ577" s="113"/>
      <c r="AK577" s="37"/>
      <c r="AM577" s="175">
        <f t="shared" si="43"/>
        <v>20.67</v>
      </c>
      <c r="AN577" s="176">
        <v>20.67</v>
      </c>
      <c r="AO577" s="113"/>
      <c r="AP577" s="136"/>
      <c r="AQ577" s="134">
        <f t="shared" si="42"/>
        <v>-9.78</v>
      </c>
    </row>
    <row r="578" s="10" customFormat="1" ht="103" hidden="1" customHeight="1" spans="1:43">
      <c r="A578" s="37">
        <v>199</v>
      </c>
      <c r="B578" s="173" t="s">
        <v>1897</v>
      </c>
      <c r="C578" s="173" t="s">
        <v>1911</v>
      </c>
      <c r="D578" s="173" t="s">
        <v>2533</v>
      </c>
      <c r="E578" s="113" t="s">
        <v>2682</v>
      </c>
      <c r="F578" s="173" t="s">
        <v>400</v>
      </c>
      <c r="G578" s="113" t="s">
        <v>2683</v>
      </c>
      <c r="H578" s="173" t="s">
        <v>48</v>
      </c>
      <c r="I578" s="203" t="s">
        <v>2684</v>
      </c>
      <c r="J578" s="175">
        <v>79.53</v>
      </c>
      <c r="K578" s="176">
        <v>79.53</v>
      </c>
      <c r="L578" s="113"/>
      <c r="M578" s="37"/>
      <c r="N578" s="174" t="s">
        <v>2685</v>
      </c>
      <c r="O578" s="174"/>
      <c r="P578" s="176">
        <v>1409</v>
      </c>
      <c r="Q578" s="173" t="s">
        <v>53</v>
      </c>
      <c r="R578" s="173" t="s">
        <v>53</v>
      </c>
      <c r="S578" s="173" t="s">
        <v>53</v>
      </c>
      <c r="T578" s="173" t="s">
        <v>1754</v>
      </c>
      <c r="U578" s="173" t="s">
        <v>404</v>
      </c>
      <c r="V578" s="173" t="s">
        <v>1853</v>
      </c>
      <c r="W578" s="81" t="s">
        <v>1854</v>
      </c>
      <c r="X578" s="173" t="s">
        <v>52</v>
      </c>
      <c r="Y578" s="108">
        <v>45658</v>
      </c>
      <c r="Z578" s="109">
        <v>46021</v>
      </c>
      <c r="AA578" s="37"/>
      <c r="AB578" s="102"/>
      <c r="AC578" s="43" t="s">
        <v>58</v>
      </c>
      <c r="AD578" s="181" t="s">
        <v>1873</v>
      </c>
      <c r="AE578" s="111" t="s">
        <v>1897</v>
      </c>
      <c r="AF578" s="204"/>
      <c r="AG578" s="113"/>
      <c r="AH578" s="37">
        <f t="shared" si="44"/>
        <v>27.42</v>
      </c>
      <c r="AI578" s="176">
        <v>27.42</v>
      </c>
      <c r="AJ578" s="113"/>
      <c r="AK578" s="37"/>
      <c r="AM578" s="175">
        <f t="shared" si="43"/>
        <v>27.42</v>
      </c>
      <c r="AN578" s="176">
        <v>27.42</v>
      </c>
      <c r="AO578" s="113"/>
      <c r="AP578" s="136"/>
      <c r="AQ578" s="134">
        <f t="shared" si="42"/>
        <v>0</v>
      </c>
    </row>
    <row r="579" s="10" customFormat="1" ht="136" hidden="1" customHeight="1" spans="1:43">
      <c r="A579" s="37">
        <v>200</v>
      </c>
      <c r="B579" s="173" t="s">
        <v>1897</v>
      </c>
      <c r="C579" s="173" t="s">
        <v>1911</v>
      </c>
      <c r="D579" s="173" t="s">
        <v>2533</v>
      </c>
      <c r="E579" s="113" t="s">
        <v>2686</v>
      </c>
      <c r="F579" s="173" t="s">
        <v>264</v>
      </c>
      <c r="G579" s="113" t="s">
        <v>1143</v>
      </c>
      <c r="H579" s="173" t="s">
        <v>48</v>
      </c>
      <c r="I579" s="203" t="s">
        <v>2687</v>
      </c>
      <c r="J579" s="175">
        <v>33</v>
      </c>
      <c r="K579" s="176">
        <v>33</v>
      </c>
      <c r="L579" s="113"/>
      <c r="M579" s="37"/>
      <c r="N579" s="174" t="s">
        <v>2688</v>
      </c>
      <c r="O579" s="174"/>
      <c r="P579" s="176">
        <v>392</v>
      </c>
      <c r="Q579" s="173" t="s">
        <v>53</v>
      </c>
      <c r="R579" s="173" t="s">
        <v>53</v>
      </c>
      <c r="S579" s="173" t="s">
        <v>53</v>
      </c>
      <c r="T579" s="173" t="s">
        <v>1754</v>
      </c>
      <c r="U579" s="37" t="s">
        <v>268</v>
      </c>
      <c r="V579" s="173" t="s">
        <v>1794</v>
      </c>
      <c r="W579" s="81" t="s">
        <v>1795</v>
      </c>
      <c r="X579" s="173" t="s">
        <v>52</v>
      </c>
      <c r="Y579" s="108">
        <v>45658</v>
      </c>
      <c r="Z579" s="109">
        <v>46021</v>
      </c>
      <c r="AA579" s="37"/>
      <c r="AB579" s="102"/>
      <c r="AC579" s="43" t="s">
        <v>58</v>
      </c>
      <c r="AD579" s="181" t="s">
        <v>1873</v>
      </c>
      <c r="AE579" s="111" t="s">
        <v>1897</v>
      </c>
      <c r="AF579" s="204"/>
      <c r="AG579" s="113"/>
      <c r="AH579" s="37">
        <f t="shared" si="44"/>
        <v>33</v>
      </c>
      <c r="AI579" s="176">
        <v>33</v>
      </c>
      <c r="AJ579" s="113"/>
      <c r="AK579" s="37"/>
      <c r="AM579" s="175">
        <f t="shared" si="43"/>
        <v>33</v>
      </c>
      <c r="AN579" s="176">
        <v>33</v>
      </c>
      <c r="AO579" s="113"/>
      <c r="AP579" s="136"/>
      <c r="AQ579" s="134">
        <f t="shared" si="42"/>
        <v>0</v>
      </c>
    </row>
    <row r="580" s="10" customFormat="1" ht="100" hidden="1" customHeight="1" spans="1:43">
      <c r="A580" s="37">
        <v>201</v>
      </c>
      <c r="B580" s="173" t="s">
        <v>1897</v>
      </c>
      <c r="C580" s="173" t="s">
        <v>1911</v>
      </c>
      <c r="D580" s="173" t="s">
        <v>2533</v>
      </c>
      <c r="E580" s="113" t="s">
        <v>2689</v>
      </c>
      <c r="F580" s="173" t="s">
        <v>264</v>
      </c>
      <c r="G580" s="113" t="s">
        <v>888</v>
      </c>
      <c r="H580" s="173" t="s">
        <v>48</v>
      </c>
      <c r="I580" s="174" t="s">
        <v>2690</v>
      </c>
      <c r="J580" s="175">
        <v>12.44</v>
      </c>
      <c r="K580" s="176">
        <v>12.44</v>
      </c>
      <c r="L580" s="113"/>
      <c r="M580" s="37"/>
      <c r="N580" s="174" t="s">
        <v>2691</v>
      </c>
      <c r="O580" s="174"/>
      <c r="P580" s="176">
        <v>157</v>
      </c>
      <c r="Q580" s="173" t="s">
        <v>53</v>
      </c>
      <c r="R580" s="173" t="s">
        <v>53</v>
      </c>
      <c r="S580" s="173" t="s">
        <v>53</v>
      </c>
      <c r="T580" s="173" t="s">
        <v>1754</v>
      </c>
      <c r="U580" s="37" t="s">
        <v>268</v>
      </c>
      <c r="V580" s="173" t="s">
        <v>1794</v>
      </c>
      <c r="W580" s="81" t="s">
        <v>1795</v>
      </c>
      <c r="X580" s="173" t="s">
        <v>52</v>
      </c>
      <c r="Y580" s="108">
        <v>45658</v>
      </c>
      <c r="Z580" s="109">
        <v>46021</v>
      </c>
      <c r="AA580" s="37"/>
      <c r="AB580" s="102" t="s">
        <v>57</v>
      </c>
      <c r="AC580" s="43" t="s">
        <v>58</v>
      </c>
      <c r="AD580" s="181" t="s">
        <v>1873</v>
      </c>
      <c r="AE580" s="111" t="s">
        <v>1897</v>
      </c>
      <c r="AF580" s="204">
        <v>12.44</v>
      </c>
      <c r="AG580" s="113"/>
      <c r="AH580" s="37">
        <f t="shared" si="44"/>
        <v>12.44</v>
      </c>
      <c r="AI580" s="176">
        <v>12.44</v>
      </c>
      <c r="AJ580" s="113"/>
      <c r="AK580" s="37"/>
      <c r="AM580" s="175">
        <f t="shared" si="43"/>
        <v>12.44</v>
      </c>
      <c r="AN580" s="176">
        <v>12.44</v>
      </c>
      <c r="AO580" s="113"/>
      <c r="AP580" s="136"/>
      <c r="AQ580" s="134">
        <f t="shared" si="42"/>
        <v>0</v>
      </c>
    </row>
    <row r="581" s="10" customFormat="1" ht="117" hidden="1" customHeight="1" spans="1:43">
      <c r="A581" s="37">
        <v>202</v>
      </c>
      <c r="B581" s="173" t="s">
        <v>1897</v>
      </c>
      <c r="C581" s="173" t="s">
        <v>1911</v>
      </c>
      <c r="D581" s="173" t="s">
        <v>2533</v>
      </c>
      <c r="E581" s="113" t="s">
        <v>2692</v>
      </c>
      <c r="F581" s="173" t="s">
        <v>264</v>
      </c>
      <c r="G581" s="113" t="s">
        <v>2693</v>
      </c>
      <c r="H581" s="173" t="s">
        <v>48</v>
      </c>
      <c r="I581" s="174" t="s">
        <v>2694</v>
      </c>
      <c r="J581" s="175">
        <v>86</v>
      </c>
      <c r="K581" s="176">
        <v>86</v>
      </c>
      <c r="L581" s="113"/>
      <c r="M581" s="37"/>
      <c r="N581" s="174" t="s">
        <v>2695</v>
      </c>
      <c r="O581" s="174"/>
      <c r="P581" s="176">
        <v>506</v>
      </c>
      <c r="Q581" s="173" t="s">
        <v>53</v>
      </c>
      <c r="R581" s="173" t="s">
        <v>53</v>
      </c>
      <c r="S581" s="173" t="s">
        <v>53</v>
      </c>
      <c r="T581" s="173" t="s">
        <v>1754</v>
      </c>
      <c r="U581" s="37" t="s">
        <v>268</v>
      </c>
      <c r="V581" s="173" t="s">
        <v>1794</v>
      </c>
      <c r="W581" s="81" t="s">
        <v>1795</v>
      </c>
      <c r="X581" s="173" t="s">
        <v>52</v>
      </c>
      <c r="Y581" s="108">
        <v>45658</v>
      </c>
      <c r="Z581" s="109">
        <v>46021</v>
      </c>
      <c r="AA581" s="37"/>
      <c r="AB581" s="102"/>
      <c r="AC581" s="43" t="s">
        <v>58</v>
      </c>
      <c r="AD581" s="181" t="s">
        <v>1873</v>
      </c>
      <c r="AE581" s="111" t="s">
        <v>1897</v>
      </c>
      <c r="AF581" s="204"/>
      <c r="AG581" s="113"/>
      <c r="AH581" s="37">
        <f t="shared" si="44"/>
        <v>76</v>
      </c>
      <c r="AI581" s="176">
        <v>76</v>
      </c>
      <c r="AJ581" s="113"/>
      <c r="AK581" s="37"/>
      <c r="AM581" s="37">
        <f t="shared" si="43"/>
        <v>76</v>
      </c>
      <c r="AN581" s="176">
        <v>76</v>
      </c>
      <c r="AO581" s="113"/>
      <c r="AP581" s="136"/>
      <c r="AQ581" s="134">
        <f t="shared" si="42"/>
        <v>0</v>
      </c>
    </row>
    <row r="582" s="10" customFormat="1" ht="86" hidden="1" customHeight="1" spans="1:43">
      <c r="A582" s="37">
        <v>203</v>
      </c>
      <c r="B582" s="173" t="s">
        <v>1897</v>
      </c>
      <c r="C582" s="173" t="s">
        <v>1911</v>
      </c>
      <c r="D582" s="173" t="s">
        <v>2533</v>
      </c>
      <c r="E582" s="113" t="s">
        <v>2696</v>
      </c>
      <c r="F582" s="173" t="s">
        <v>264</v>
      </c>
      <c r="G582" s="113" t="s">
        <v>2697</v>
      </c>
      <c r="H582" s="173" t="s">
        <v>48</v>
      </c>
      <c r="I582" s="174" t="s">
        <v>2698</v>
      </c>
      <c r="J582" s="175">
        <v>14.83</v>
      </c>
      <c r="K582" s="176">
        <v>14.83</v>
      </c>
      <c r="L582" s="113"/>
      <c r="M582" s="37"/>
      <c r="N582" s="174" t="s">
        <v>2699</v>
      </c>
      <c r="O582" s="174"/>
      <c r="P582" s="176">
        <v>211</v>
      </c>
      <c r="Q582" s="173" t="s">
        <v>53</v>
      </c>
      <c r="R582" s="173" t="s">
        <v>53</v>
      </c>
      <c r="S582" s="173" t="s">
        <v>53</v>
      </c>
      <c r="T582" s="173" t="s">
        <v>1754</v>
      </c>
      <c r="U582" s="37" t="s">
        <v>268</v>
      </c>
      <c r="V582" s="173" t="s">
        <v>1794</v>
      </c>
      <c r="W582" s="81" t="s">
        <v>1795</v>
      </c>
      <c r="X582" s="173" t="s">
        <v>52</v>
      </c>
      <c r="Y582" s="108">
        <v>45658</v>
      </c>
      <c r="Z582" s="109">
        <v>46021</v>
      </c>
      <c r="AA582" s="37"/>
      <c r="AB582" s="102" t="s">
        <v>57</v>
      </c>
      <c r="AC582" s="43" t="s">
        <v>58</v>
      </c>
      <c r="AD582" s="181" t="s">
        <v>1873</v>
      </c>
      <c r="AE582" s="111" t="s">
        <v>1897</v>
      </c>
      <c r="AF582" s="204">
        <v>14.83</v>
      </c>
      <c r="AG582" s="113"/>
      <c r="AH582" s="37">
        <f t="shared" si="44"/>
        <v>14.83</v>
      </c>
      <c r="AI582" s="176">
        <v>14.83</v>
      </c>
      <c r="AJ582" s="113"/>
      <c r="AK582" s="37"/>
      <c r="AM582" s="175">
        <f t="shared" si="43"/>
        <v>14.83</v>
      </c>
      <c r="AN582" s="176">
        <v>14.83</v>
      </c>
      <c r="AO582" s="113"/>
      <c r="AP582" s="136"/>
      <c r="AQ582" s="134">
        <f t="shared" si="42"/>
        <v>0</v>
      </c>
    </row>
    <row r="583" s="10" customFormat="1" ht="87" hidden="1" customHeight="1" spans="1:43">
      <c r="A583" s="37">
        <v>204</v>
      </c>
      <c r="B583" s="173" t="s">
        <v>1897</v>
      </c>
      <c r="C583" s="173" t="s">
        <v>1911</v>
      </c>
      <c r="D583" s="173" t="s">
        <v>2533</v>
      </c>
      <c r="E583" s="113" t="s">
        <v>2700</v>
      </c>
      <c r="F583" s="173" t="s">
        <v>264</v>
      </c>
      <c r="G583" s="113" t="s">
        <v>642</v>
      </c>
      <c r="H583" s="173" t="s">
        <v>48</v>
      </c>
      <c r="I583" s="174" t="s">
        <v>2701</v>
      </c>
      <c r="J583" s="175">
        <v>9.83</v>
      </c>
      <c r="K583" s="176">
        <v>9.83</v>
      </c>
      <c r="L583" s="113"/>
      <c r="M583" s="37"/>
      <c r="N583" s="174" t="s">
        <v>2702</v>
      </c>
      <c r="O583" s="174"/>
      <c r="P583" s="176">
        <v>112</v>
      </c>
      <c r="Q583" s="173" t="s">
        <v>53</v>
      </c>
      <c r="R583" s="173" t="s">
        <v>53</v>
      </c>
      <c r="S583" s="173" t="s">
        <v>53</v>
      </c>
      <c r="T583" s="173" t="s">
        <v>1754</v>
      </c>
      <c r="U583" s="37" t="s">
        <v>268</v>
      </c>
      <c r="V583" s="173" t="s">
        <v>1794</v>
      </c>
      <c r="W583" s="81" t="s">
        <v>1795</v>
      </c>
      <c r="X583" s="173" t="s">
        <v>52</v>
      </c>
      <c r="Y583" s="108">
        <v>45658</v>
      </c>
      <c r="Z583" s="109">
        <v>46021</v>
      </c>
      <c r="AA583" s="37"/>
      <c r="AB583" s="102"/>
      <c r="AC583" s="43" t="s">
        <v>58</v>
      </c>
      <c r="AD583" s="181" t="s">
        <v>1873</v>
      </c>
      <c r="AE583" s="111" t="s">
        <v>1897</v>
      </c>
      <c r="AF583" s="204"/>
      <c r="AG583" s="113"/>
      <c r="AH583" s="37">
        <f t="shared" si="44"/>
        <v>9.83</v>
      </c>
      <c r="AI583" s="176">
        <v>9.83</v>
      </c>
      <c r="AJ583" s="113"/>
      <c r="AK583" s="37"/>
      <c r="AM583" s="175">
        <f t="shared" si="43"/>
        <v>9.83</v>
      </c>
      <c r="AN583" s="176">
        <v>9.83</v>
      </c>
      <c r="AO583" s="113"/>
      <c r="AP583" s="136"/>
      <c r="AQ583" s="134">
        <f t="shared" ref="AQ583:AQ646" si="45">AM583-AH583</f>
        <v>0</v>
      </c>
    </row>
    <row r="584" s="10" customFormat="1" ht="184" hidden="1" customHeight="1" spans="1:43">
      <c r="A584" s="37">
        <v>205</v>
      </c>
      <c r="B584" s="173" t="s">
        <v>1897</v>
      </c>
      <c r="C584" s="173" t="s">
        <v>1911</v>
      </c>
      <c r="D584" s="173" t="s">
        <v>2533</v>
      </c>
      <c r="E584" s="113" t="s">
        <v>2703</v>
      </c>
      <c r="F584" s="173" t="s">
        <v>264</v>
      </c>
      <c r="G584" s="113" t="s">
        <v>2704</v>
      </c>
      <c r="H584" s="173" t="s">
        <v>48</v>
      </c>
      <c r="I584" s="174" t="s">
        <v>2705</v>
      </c>
      <c r="J584" s="175">
        <v>79.67</v>
      </c>
      <c r="K584" s="176">
        <v>79.67</v>
      </c>
      <c r="L584" s="113"/>
      <c r="M584" s="37"/>
      <c r="N584" s="174" t="s">
        <v>2706</v>
      </c>
      <c r="O584" s="174"/>
      <c r="P584" s="176">
        <v>571</v>
      </c>
      <c r="Q584" s="173" t="s">
        <v>53</v>
      </c>
      <c r="R584" s="173" t="s">
        <v>53</v>
      </c>
      <c r="S584" s="173" t="s">
        <v>53</v>
      </c>
      <c r="T584" s="173" t="s">
        <v>1754</v>
      </c>
      <c r="U584" s="37" t="s">
        <v>268</v>
      </c>
      <c r="V584" s="173" t="s">
        <v>1794</v>
      </c>
      <c r="W584" s="81" t="s">
        <v>1795</v>
      </c>
      <c r="X584" s="173" t="s">
        <v>52</v>
      </c>
      <c r="Y584" s="108">
        <v>45658</v>
      </c>
      <c r="Z584" s="109">
        <v>46021</v>
      </c>
      <c r="AA584" s="37"/>
      <c r="AB584" s="102"/>
      <c r="AC584" s="43" t="s">
        <v>58</v>
      </c>
      <c r="AD584" s="181" t="s">
        <v>1873</v>
      </c>
      <c r="AE584" s="111" t="s">
        <v>1897</v>
      </c>
      <c r="AF584" s="204"/>
      <c r="AG584" s="113"/>
      <c r="AH584" s="37">
        <f t="shared" si="44"/>
        <v>68.67</v>
      </c>
      <c r="AI584" s="176">
        <v>68.67</v>
      </c>
      <c r="AJ584" s="113"/>
      <c r="AK584" s="37"/>
      <c r="AM584" s="175">
        <f t="shared" si="43"/>
        <v>68.67</v>
      </c>
      <c r="AN584" s="176">
        <v>68.67</v>
      </c>
      <c r="AO584" s="113"/>
      <c r="AP584" s="136"/>
      <c r="AQ584" s="134">
        <f t="shared" si="45"/>
        <v>0</v>
      </c>
    </row>
    <row r="585" s="10" customFormat="1" ht="81" hidden="1" customHeight="1" spans="1:43">
      <c r="A585" s="37">
        <v>206</v>
      </c>
      <c r="B585" s="173" t="s">
        <v>1897</v>
      </c>
      <c r="C585" s="173" t="s">
        <v>1911</v>
      </c>
      <c r="D585" s="173" t="s">
        <v>2533</v>
      </c>
      <c r="E585" s="113" t="s">
        <v>2707</v>
      </c>
      <c r="F585" s="173" t="s">
        <v>264</v>
      </c>
      <c r="G585" s="113" t="s">
        <v>2708</v>
      </c>
      <c r="H585" s="173" t="s">
        <v>48</v>
      </c>
      <c r="I585" s="174" t="s">
        <v>2709</v>
      </c>
      <c r="J585" s="175">
        <v>15</v>
      </c>
      <c r="K585" s="176">
        <v>15</v>
      </c>
      <c r="L585" s="113"/>
      <c r="M585" s="37"/>
      <c r="N585" s="203" t="s">
        <v>2710</v>
      </c>
      <c r="O585" s="174"/>
      <c r="P585" s="176">
        <v>346</v>
      </c>
      <c r="Q585" s="173" t="s">
        <v>53</v>
      </c>
      <c r="R585" s="173" t="s">
        <v>53</v>
      </c>
      <c r="S585" s="173" t="s">
        <v>53</v>
      </c>
      <c r="T585" s="173" t="s">
        <v>1754</v>
      </c>
      <c r="U585" s="37" t="s">
        <v>268</v>
      </c>
      <c r="V585" s="173" t="s">
        <v>1794</v>
      </c>
      <c r="W585" s="81" t="s">
        <v>1795</v>
      </c>
      <c r="X585" s="173" t="s">
        <v>52</v>
      </c>
      <c r="Y585" s="108">
        <v>45658</v>
      </c>
      <c r="Z585" s="109">
        <v>46021</v>
      </c>
      <c r="AA585" s="37"/>
      <c r="AB585" s="102"/>
      <c r="AC585" s="43" t="s">
        <v>58</v>
      </c>
      <c r="AD585" s="181" t="s">
        <v>1873</v>
      </c>
      <c r="AE585" s="111" t="s">
        <v>1897</v>
      </c>
      <c r="AF585" s="204"/>
      <c r="AG585" s="113"/>
      <c r="AH585" s="37">
        <f t="shared" si="44"/>
        <v>15</v>
      </c>
      <c r="AI585" s="176">
        <v>15</v>
      </c>
      <c r="AJ585" s="113"/>
      <c r="AK585" s="37"/>
      <c r="AM585" s="175">
        <f t="shared" ref="AM585:AM648" si="46">SUM(AN585:AP585)</f>
        <v>15</v>
      </c>
      <c r="AN585" s="176">
        <v>15</v>
      </c>
      <c r="AO585" s="113"/>
      <c r="AP585" s="136"/>
      <c r="AQ585" s="134">
        <f t="shared" si="45"/>
        <v>0</v>
      </c>
    </row>
    <row r="586" s="10" customFormat="1" ht="117" hidden="1" customHeight="1" spans="1:43">
      <c r="A586" s="37">
        <v>207</v>
      </c>
      <c r="B586" s="173" t="s">
        <v>1897</v>
      </c>
      <c r="C586" s="173" t="s">
        <v>1911</v>
      </c>
      <c r="D586" s="173" t="s">
        <v>2533</v>
      </c>
      <c r="E586" s="113" t="s">
        <v>2711</v>
      </c>
      <c r="F586" s="173" t="s">
        <v>264</v>
      </c>
      <c r="G586" s="113" t="s">
        <v>1156</v>
      </c>
      <c r="H586" s="173" t="s">
        <v>48</v>
      </c>
      <c r="I586" s="174" t="s">
        <v>2712</v>
      </c>
      <c r="J586" s="175">
        <v>25.5</v>
      </c>
      <c r="K586" s="176">
        <v>25.5</v>
      </c>
      <c r="L586" s="113"/>
      <c r="M586" s="37"/>
      <c r="N586" s="174" t="s">
        <v>2713</v>
      </c>
      <c r="O586" s="174"/>
      <c r="P586" s="176">
        <v>427</v>
      </c>
      <c r="Q586" s="173" t="s">
        <v>53</v>
      </c>
      <c r="R586" s="173" t="s">
        <v>53</v>
      </c>
      <c r="S586" s="173" t="s">
        <v>53</v>
      </c>
      <c r="T586" s="173" t="s">
        <v>1754</v>
      </c>
      <c r="U586" s="37" t="s">
        <v>268</v>
      </c>
      <c r="V586" s="173" t="s">
        <v>1794</v>
      </c>
      <c r="W586" s="81" t="s">
        <v>1795</v>
      </c>
      <c r="X586" s="173" t="s">
        <v>52</v>
      </c>
      <c r="Y586" s="108">
        <v>45658</v>
      </c>
      <c r="Z586" s="109">
        <v>46021</v>
      </c>
      <c r="AA586" s="37"/>
      <c r="AB586" s="102"/>
      <c r="AC586" s="43" t="s">
        <v>58</v>
      </c>
      <c r="AD586" s="181" t="s">
        <v>1873</v>
      </c>
      <c r="AE586" s="111" t="s">
        <v>1897</v>
      </c>
      <c r="AF586" s="204"/>
      <c r="AG586" s="113"/>
      <c r="AH586" s="37">
        <f t="shared" si="44"/>
        <v>25.5</v>
      </c>
      <c r="AI586" s="176">
        <v>25.5</v>
      </c>
      <c r="AJ586" s="113"/>
      <c r="AK586" s="37"/>
      <c r="AM586" s="175">
        <f t="shared" si="46"/>
        <v>25.5</v>
      </c>
      <c r="AN586" s="176">
        <v>25.5</v>
      </c>
      <c r="AO586" s="113"/>
      <c r="AP586" s="136"/>
      <c r="AQ586" s="134">
        <f t="shared" si="45"/>
        <v>0</v>
      </c>
    </row>
    <row r="587" s="10" customFormat="1" ht="117" hidden="1" customHeight="1" spans="1:43">
      <c r="A587" s="37">
        <v>208</v>
      </c>
      <c r="B587" s="173" t="s">
        <v>1897</v>
      </c>
      <c r="C587" s="173" t="s">
        <v>1911</v>
      </c>
      <c r="D587" s="173" t="s">
        <v>2533</v>
      </c>
      <c r="E587" s="113" t="s">
        <v>2714</v>
      </c>
      <c r="F587" s="173" t="s">
        <v>264</v>
      </c>
      <c r="G587" s="113" t="s">
        <v>1548</v>
      </c>
      <c r="H587" s="173" t="s">
        <v>48</v>
      </c>
      <c r="I587" s="174" t="s">
        <v>2715</v>
      </c>
      <c r="J587" s="175">
        <v>43</v>
      </c>
      <c r="K587" s="176">
        <v>43</v>
      </c>
      <c r="L587" s="113"/>
      <c r="M587" s="37"/>
      <c r="N587" s="174" t="s">
        <v>2716</v>
      </c>
      <c r="O587" s="174"/>
      <c r="P587" s="176">
        <v>640</v>
      </c>
      <c r="Q587" s="173" t="s">
        <v>53</v>
      </c>
      <c r="R587" s="173" t="s">
        <v>53</v>
      </c>
      <c r="S587" s="173" t="s">
        <v>53</v>
      </c>
      <c r="T587" s="173" t="s">
        <v>1754</v>
      </c>
      <c r="U587" s="37" t="s">
        <v>268</v>
      </c>
      <c r="V587" s="173" t="s">
        <v>1794</v>
      </c>
      <c r="W587" s="81" t="s">
        <v>1795</v>
      </c>
      <c r="X587" s="173" t="s">
        <v>52</v>
      </c>
      <c r="Y587" s="108">
        <v>45658</v>
      </c>
      <c r="Z587" s="109">
        <v>46021</v>
      </c>
      <c r="AA587" s="37"/>
      <c r="AB587" s="102"/>
      <c r="AC587" s="43" t="s">
        <v>58</v>
      </c>
      <c r="AD587" s="181" t="s">
        <v>1873</v>
      </c>
      <c r="AE587" s="111" t="s">
        <v>1897</v>
      </c>
      <c r="AF587" s="204"/>
      <c r="AG587" s="113"/>
      <c r="AH587" s="37">
        <f t="shared" si="44"/>
        <v>43</v>
      </c>
      <c r="AI587" s="176">
        <v>43</v>
      </c>
      <c r="AJ587" s="113"/>
      <c r="AK587" s="37"/>
      <c r="AM587" s="175">
        <f t="shared" si="46"/>
        <v>43</v>
      </c>
      <c r="AN587" s="176">
        <v>43</v>
      </c>
      <c r="AO587" s="113"/>
      <c r="AP587" s="136"/>
      <c r="AQ587" s="134">
        <f t="shared" si="45"/>
        <v>0</v>
      </c>
    </row>
    <row r="588" s="10" customFormat="1" ht="90" hidden="1" customHeight="1" spans="1:43">
      <c r="A588" s="37">
        <v>209</v>
      </c>
      <c r="B588" s="173" t="s">
        <v>1897</v>
      </c>
      <c r="C588" s="173" t="s">
        <v>1911</v>
      </c>
      <c r="D588" s="173" t="s">
        <v>2533</v>
      </c>
      <c r="E588" s="113" t="s">
        <v>2717</v>
      </c>
      <c r="F588" s="173" t="s">
        <v>264</v>
      </c>
      <c r="G588" s="113" t="s">
        <v>2704</v>
      </c>
      <c r="H588" s="173" t="s">
        <v>48</v>
      </c>
      <c r="I588" s="174" t="s">
        <v>2718</v>
      </c>
      <c r="J588" s="175">
        <v>17.36</v>
      </c>
      <c r="K588" s="176">
        <v>17.36</v>
      </c>
      <c r="L588" s="113"/>
      <c r="M588" s="37"/>
      <c r="N588" s="174" t="s">
        <v>2713</v>
      </c>
      <c r="O588" s="174"/>
      <c r="P588" s="176">
        <v>427</v>
      </c>
      <c r="Q588" s="173" t="s">
        <v>53</v>
      </c>
      <c r="R588" s="173" t="s">
        <v>53</v>
      </c>
      <c r="S588" s="173" t="s">
        <v>53</v>
      </c>
      <c r="T588" s="173" t="s">
        <v>1754</v>
      </c>
      <c r="U588" s="37" t="s">
        <v>268</v>
      </c>
      <c r="V588" s="173" t="s">
        <v>1794</v>
      </c>
      <c r="W588" s="81" t="s">
        <v>1795</v>
      </c>
      <c r="X588" s="173" t="s">
        <v>52</v>
      </c>
      <c r="Y588" s="108">
        <v>45658</v>
      </c>
      <c r="Z588" s="109">
        <v>46021</v>
      </c>
      <c r="AA588" s="37"/>
      <c r="AB588" s="102"/>
      <c r="AC588" s="43" t="s">
        <v>58</v>
      </c>
      <c r="AD588" s="181" t="s">
        <v>1873</v>
      </c>
      <c r="AE588" s="111" t="s">
        <v>1897</v>
      </c>
      <c r="AF588" s="204"/>
      <c r="AG588" s="113"/>
      <c r="AH588" s="37">
        <f t="shared" si="44"/>
        <v>17.36</v>
      </c>
      <c r="AI588" s="176">
        <v>17.36</v>
      </c>
      <c r="AJ588" s="113"/>
      <c r="AK588" s="37"/>
      <c r="AM588" s="175">
        <f t="shared" si="46"/>
        <v>17.36</v>
      </c>
      <c r="AN588" s="176">
        <v>17.36</v>
      </c>
      <c r="AO588" s="113"/>
      <c r="AP588" s="136"/>
      <c r="AQ588" s="134">
        <f t="shared" si="45"/>
        <v>0</v>
      </c>
    </row>
    <row r="589" s="10" customFormat="1" ht="75" hidden="1" customHeight="1" spans="1:43">
      <c r="A589" s="37">
        <v>210</v>
      </c>
      <c r="B589" s="173" t="s">
        <v>1897</v>
      </c>
      <c r="C589" s="173" t="s">
        <v>1911</v>
      </c>
      <c r="D589" s="173" t="s">
        <v>2533</v>
      </c>
      <c r="E589" s="113" t="s">
        <v>2719</v>
      </c>
      <c r="F589" s="173" t="s">
        <v>264</v>
      </c>
      <c r="G589" s="113" t="s">
        <v>271</v>
      </c>
      <c r="H589" s="173" t="s">
        <v>48</v>
      </c>
      <c r="I589" s="174" t="s">
        <v>2720</v>
      </c>
      <c r="J589" s="175">
        <v>10.78</v>
      </c>
      <c r="K589" s="176">
        <v>10.78</v>
      </c>
      <c r="L589" s="113"/>
      <c r="M589" s="37"/>
      <c r="N589" s="174" t="s">
        <v>2713</v>
      </c>
      <c r="O589" s="174"/>
      <c r="P589" s="176">
        <v>205</v>
      </c>
      <c r="Q589" s="173" t="s">
        <v>53</v>
      </c>
      <c r="R589" s="173" t="s">
        <v>53</v>
      </c>
      <c r="S589" s="173" t="s">
        <v>53</v>
      </c>
      <c r="T589" s="173" t="s">
        <v>1754</v>
      </c>
      <c r="U589" s="37" t="s">
        <v>268</v>
      </c>
      <c r="V589" s="173" t="s">
        <v>1794</v>
      </c>
      <c r="W589" s="81" t="s">
        <v>1795</v>
      </c>
      <c r="X589" s="173" t="s">
        <v>52</v>
      </c>
      <c r="Y589" s="108">
        <v>45658</v>
      </c>
      <c r="Z589" s="109">
        <v>46021</v>
      </c>
      <c r="AA589" s="37"/>
      <c r="AB589" s="102"/>
      <c r="AC589" s="43" t="s">
        <v>58</v>
      </c>
      <c r="AD589" s="181" t="s">
        <v>1873</v>
      </c>
      <c r="AE589" s="111" t="s">
        <v>1897</v>
      </c>
      <c r="AF589" s="204"/>
      <c r="AG589" s="113"/>
      <c r="AH589" s="37">
        <f t="shared" si="44"/>
        <v>10.78</v>
      </c>
      <c r="AI589" s="176">
        <v>10.78</v>
      </c>
      <c r="AJ589" s="113"/>
      <c r="AK589" s="37"/>
      <c r="AM589" s="175">
        <f t="shared" si="46"/>
        <v>10.78</v>
      </c>
      <c r="AN589" s="176">
        <v>10.78</v>
      </c>
      <c r="AO589" s="113"/>
      <c r="AP589" s="136"/>
      <c r="AQ589" s="134">
        <f t="shared" si="45"/>
        <v>0</v>
      </c>
    </row>
    <row r="590" s="10" customFormat="1" ht="129" hidden="1" customHeight="1" spans="1:43">
      <c r="A590" s="37">
        <v>211</v>
      </c>
      <c r="B590" s="173" t="s">
        <v>1897</v>
      </c>
      <c r="C590" s="173" t="s">
        <v>1911</v>
      </c>
      <c r="D590" s="173" t="s">
        <v>2533</v>
      </c>
      <c r="E590" s="113" t="s">
        <v>2721</v>
      </c>
      <c r="F590" s="173" t="s">
        <v>264</v>
      </c>
      <c r="G590" s="113" t="s">
        <v>1156</v>
      </c>
      <c r="H590" s="173" t="s">
        <v>48</v>
      </c>
      <c r="I590" s="203" t="s">
        <v>2722</v>
      </c>
      <c r="J590" s="175">
        <v>43.4</v>
      </c>
      <c r="K590" s="176">
        <v>43.4</v>
      </c>
      <c r="L590" s="113"/>
      <c r="M590" s="37"/>
      <c r="N590" s="174" t="s">
        <v>2723</v>
      </c>
      <c r="O590" s="174"/>
      <c r="P590" s="176">
        <v>544</v>
      </c>
      <c r="Q590" s="173" t="s">
        <v>53</v>
      </c>
      <c r="R590" s="173" t="s">
        <v>53</v>
      </c>
      <c r="S590" s="173" t="s">
        <v>53</v>
      </c>
      <c r="T590" s="173" t="s">
        <v>1754</v>
      </c>
      <c r="U590" s="37" t="s">
        <v>268</v>
      </c>
      <c r="V590" s="173" t="s">
        <v>1794</v>
      </c>
      <c r="W590" s="81" t="s">
        <v>1795</v>
      </c>
      <c r="X590" s="173" t="s">
        <v>52</v>
      </c>
      <c r="Y590" s="108">
        <v>45658</v>
      </c>
      <c r="Z590" s="109">
        <v>46021</v>
      </c>
      <c r="AA590" s="37"/>
      <c r="AB590" s="102"/>
      <c r="AC590" s="43" t="s">
        <v>58</v>
      </c>
      <c r="AD590" s="181" t="s">
        <v>1873</v>
      </c>
      <c r="AE590" s="111" t="s">
        <v>1897</v>
      </c>
      <c r="AF590" s="204"/>
      <c r="AG590" s="113"/>
      <c r="AH590" s="37">
        <f t="shared" si="44"/>
        <v>43.4</v>
      </c>
      <c r="AI590" s="176">
        <v>43.4</v>
      </c>
      <c r="AJ590" s="113"/>
      <c r="AK590" s="37"/>
      <c r="AM590" s="175">
        <f t="shared" si="46"/>
        <v>43.4</v>
      </c>
      <c r="AN590" s="176">
        <v>43.4</v>
      </c>
      <c r="AO590" s="113"/>
      <c r="AP590" s="136"/>
      <c r="AQ590" s="134">
        <f t="shared" si="45"/>
        <v>0</v>
      </c>
    </row>
    <row r="591" s="10" customFormat="1" ht="72" hidden="1" customHeight="1" spans="1:43">
      <c r="A591" s="37">
        <v>212</v>
      </c>
      <c r="B591" s="173" t="s">
        <v>1897</v>
      </c>
      <c r="C591" s="173" t="s">
        <v>1911</v>
      </c>
      <c r="D591" s="173" t="s">
        <v>2533</v>
      </c>
      <c r="E591" s="113" t="s">
        <v>2724</v>
      </c>
      <c r="F591" s="173" t="s">
        <v>264</v>
      </c>
      <c r="G591" s="113" t="s">
        <v>271</v>
      </c>
      <c r="H591" s="173" t="s">
        <v>48</v>
      </c>
      <c r="I591" s="174" t="s">
        <v>2725</v>
      </c>
      <c r="J591" s="175">
        <v>37.2</v>
      </c>
      <c r="K591" s="176">
        <v>37.2</v>
      </c>
      <c r="L591" s="113"/>
      <c r="M591" s="37"/>
      <c r="N591" s="174" t="s">
        <v>2726</v>
      </c>
      <c r="O591" s="174"/>
      <c r="P591" s="176">
        <v>1512</v>
      </c>
      <c r="Q591" s="173" t="s">
        <v>53</v>
      </c>
      <c r="R591" s="173" t="s">
        <v>53</v>
      </c>
      <c r="S591" s="173" t="s">
        <v>53</v>
      </c>
      <c r="T591" s="173" t="s">
        <v>1754</v>
      </c>
      <c r="U591" s="37" t="s">
        <v>268</v>
      </c>
      <c r="V591" s="173" t="s">
        <v>1794</v>
      </c>
      <c r="W591" s="81" t="s">
        <v>1795</v>
      </c>
      <c r="X591" s="173" t="s">
        <v>52</v>
      </c>
      <c r="Y591" s="108">
        <v>45658</v>
      </c>
      <c r="Z591" s="109">
        <v>46021</v>
      </c>
      <c r="AA591" s="37"/>
      <c r="AB591" s="102"/>
      <c r="AC591" s="43" t="s">
        <v>58</v>
      </c>
      <c r="AD591" s="181" t="s">
        <v>1873</v>
      </c>
      <c r="AE591" s="111" t="s">
        <v>1897</v>
      </c>
      <c r="AF591" s="204"/>
      <c r="AG591" s="113"/>
      <c r="AH591" s="37">
        <f t="shared" si="44"/>
        <v>37.2</v>
      </c>
      <c r="AI591" s="176">
        <v>37.2</v>
      </c>
      <c r="AJ591" s="113"/>
      <c r="AK591" s="37"/>
      <c r="AM591" s="175">
        <f t="shared" si="46"/>
        <v>37.2</v>
      </c>
      <c r="AN591" s="176">
        <v>37.2</v>
      </c>
      <c r="AO591" s="113"/>
      <c r="AP591" s="136"/>
      <c r="AQ591" s="134">
        <f t="shared" si="45"/>
        <v>0</v>
      </c>
    </row>
    <row r="592" s="10" customFormat="1" ht="76" hidden="1" customHeight="1" spans="1:43">
      <c r="A592" s="37">
        <v>213</v>
      </c>
      <c r="B592" s="173" t="s">
        <v>1897</v>
      </c>
      <c r="C592" s="173" t="s">
        <v>1911</v>
      </c>
      <c r="D592" s="173" t="s">
        <v>2533</v>
      </c>
      <c r="E592" s="113" t="s">
        <v>2727</v>
      </c>
      <c r="F592" s="173" t="s">
        <v>255</v>
      </c>
      <c r="G592" s="113" t="s">
        <v>624</v>
      </c>
      <c r="H592" s="173" t="s">
        <v>48</v>
      </c>
      <c r="I592" s="174" t="s">
        <v>2728</v>
      </c>
      <c r="J592" s="175">
        <v>45</v>
      </c>
      <c r="K592" s="176">
        <v>45</v>
      </c>
      <c r="L592" s="113"/>
      <c r="M592" s="37"/>
      <c r="N592" s="174" t="s">
        <v>2729</v>
      </c>
      <c r="O592" s="174"/>
      <c r="P592" s="176">
        <v>477</v>
      </c>
      <c r="Q592" s="173" t="s">
        <v>53</v>
      </c>
      <c r="R592" s="173" t="s">
        <v>53</v>
      </c>
      <c r="S592" s="173" t="s">
        <v>53</v>
      </c>
      <c r="T592" s="173" t="s">
        <v>1754</v>
      </c>
      <c r="U592" s="173" t="s">
        <v>260</v>
      </c>
      <c r="V592" s="173" t="s">
        <v>1800</v>
      </c>
      <c r="W592" s="81">
        <v>13608741966</v>
      </c>
      <c r="X592" s="173" t="s">
        <v>52</v>
      </c>
      <c r="Y592" s="108">
        <v>45658</v>
      </c>
      <c r="Z592" s="109">
        <v>46021</v>
      </c>
      <c r="AA592" s="37"/>
      <c r="AB592" s="102"/>
      <c r="AC592" s="43" t="s">
        <v>58</v>
      </c>
      <c r="AD592" s="181" t="s">
        <v>1873</v>
      </c>
      <c r="AE592" s="111" t="s">
        <v>1897</v>
      </c>
      <c r="AF592" s="204"/>
      <c r="AG592" s="113"/>
      <c r="AH592" s="37">
        <f t="shared" si="44"/>
        <v>45</v>
      </c>
      <c r="AI592" s="176">
        <v>45</v>
      </c>
      <c r="AJ592" s="113"/>
      <c r="AK592" s="37"/>
      <c r="AM592" s="175">
        <f t="shared" si="46"/>
        <v>45</v>
      </c>
      <c r="AN592" s="176">
        <v>45</v>
      </c>
      <c r="AO592" s="113"/>
      <c r="AP592" s="136"/>
      <c r="AQ592" s="134">
        <f t="shared" si="45"/>
        <v>0</v>
      </c>
    </row>
    <row r="593" s="10" customFormat="1" ht="64" hidden="1" customHeight="1" spans="1:43">
      <c r="A593" s="37">
        <v>214</v>
      </c>
      <c r="B593" s="173" t="s">
        <v>1897</v>
      </c>
      <c r="C593" s="173" t="s">
        <v>1911</v>
      </c>
      <c r="D593" s="173" t="s">
        <v>2533</v>
      </c>
      <c r="E593" s="113" t="s">
        <v>2730</v>
      </c>
      <c r="F593" s="173" t="s">
        <v>255</v>
      </c>
      <c r="G593" s="113" t="s">
        <v>806</v>
      </c>
      <c r="H593" s="173" t="s">
        <v>48</v>
      </c>
      <c r="I593" s="174" t="s">
        <v>2731</v>
      </c>
      <c r="J593" s="175">
        <v>60</v>
      </c>
      <c r="K593" s="176">
        <v>60</v>
      </c>
      <c r="L593" s="113"/>
      <c r="M593" s="37"/>
      <c r="N593" s="174" t="s">
        <v>2732</v>
      </c>
      <c r="O593" s="174"/>
      <c r="P593" s="176">
        <v>1094</v>
      </c>
      <c r="Q593" s="173" t="s">
        <v>53</v>
      </c>
      <c r="R593" s="173" t="s">
        <v>53</v>
      </c>
      <c r="S593" s="173" t="s">
        <v>53</v>
      </c>
      <c r="T593" s="173" t="s">
        <v>1754</v>
      </c>
      <c r="U593" s="173" t="s">
        <v>260</v>
      </c>
      <c r="V593" s="173" t="s">
        <v>269</v>
      </c>
      <c r="W593" s="81" t="s">
        <v>2733</v>
      </c>
      <c r="X593" s="173" t="s">
        <v>52</v>
      </c>
      <c r="Y593" s="108">
        <v>45658</v>
      </c>
      <c r="Z593" s="109">
        <v>46021</v>
      </c>
      <c r="AA593" s="37"/>
      <c r="AB593" s="102" t="s">
        <v>57</v>
      </c>
      <c r="AC593" s="43" t="s">
        <v>58</v>
      </c>
      <c r="AD593" s="181" t="s">
        <v>1873</v>
      </c>
      <c r="AE593" s="111" t="s">
        <v>1897</v>
      </c>
      <c r="AF593" s="204">
        <v>60</v>
      </c>
      <c r="AG593" s="113"/>
      <c r="AH593" s="37">
        <f t="shared" si="44"/>
        <v>60</v>
      </c>
      <c r="AI593" s="176">
        <v>60</v>
      </c>
      <c r="AJ593" s="113"/>
      <c r="AK593" s="37"/>
      <c r="AM593" s="175">
        <f t="shared" si="46"/>
        <v>60</v>
      </c>
      <c r="AN593" s="176">
        <v>60</v>
      </c>
      <c r="AO593" s="113"/>
      <c r="AP593" s="136"/>
      <c r="AQ593" s="134">
        <f t="shared" si="45"/>
        <v>0</v>
      </c>
    </row>
    <row r="594" s="10" customFormat="1" ht="179" hidden="1" customHeight="1" spans="1:43">
      <c r="A594" s="37">
        <v>215</v>
      </c>
      <c r="B594" s="173" t="s">
        <v>1897</v>
      </c>
      <c r="C594" s="173" t="s">
        <v>1911</v>
      </c>
      <c r="D594" s="173" t="s">
        <v>2533</v>
      </c>
      <c r="E594" s="113" t="s">
        <v>2734</v>
      </c>
      <c r="F594" s="173" t="s">
        <v>255</v>
      </c>
      <c r="G594" s="113" t="s">
        <v>2735</v>
      </c>
      <c r="H594" s="173" t="s">
        <v>48</v>
      </c>
      <c r="I594" s="203" t="s">
        <v>2736</v>
      </c>
      <c r="J594" s="175">
        <v>220</v>
      </c>
      <c r="K594" s="176">
        <v>220</v>
      </c>
      <c r="L594" s="113"/>
      <c r="M594" s="37"/>
      <c r="N594" s="174" t="s">
        <v>2737</v>
      </c>
      <c r="O594" s="174"/>
      <c r="P594" s="176">
        <v>705</v>
      </c>
      <c r="Q594" s="173" t="s">
        <v>53</v>
      </c>
      <c r="R594" s="173" t="s">
        <v>53</v>
      </c>
      <c r="S594" s="173" t="s">
        <v>53</v>
      </c>
      <c r="T594" s="173" t="s">
        <v>1754</v>
      </c>
      <c r="U594" s="173" t="s">
        <v>260</v>
      </c>
      <c r="V594" s="173" t="s">
        <v>1800</v>
      </c>
      <c r="W594" s="81">
        <v>13608741966</v>
      </c>
      <c r="X594" s="173" t="s">
        <v>52</v>
      </c>
      <c r="Y594" s="108">
        <v>45658</v>
      </c>
      <c r="Z594" s="109">
        <v>46021</v>
      </c>
      <c r="AA594" s="37"/>
      <c r="AB594" s="102"/>
      <c r="AC594" s="43" t="s">
        <v>58</v>
      </c>
      <c r="AD594" s="181" t="s">
        <v>1873</v>
      </c>
      <c r="AE594" s="111" t="s">
        <v>1897</v>
      </c>
      <c r="AF594" s="204"/>
      <c r="AG594" s="113"/>
      <c r="AH594" s="37">
        <f t="shared" ref="AH594:AH657" si="47">AI594+AJ594+AK594</f>
        <v>220</v>
      </c>
      <c r="AI594" s="176">
        <v>220</v>
      </c>
      <c r="AJ594" s="113"/>
      <c r="AK594" s="37"/>
      <c r="AM594" s="175">
        <f t="shared" si="46"/>
        <v>220</v>
      </c>
      <c r="AN594" s="176">
        <v>220</v>
      </c>
      <c r="AO594" s="113"/>
      <c r="AP594" s="136"/>
      <c r="AQ594" s="134">
        <f t="shared" si="45"/>
        <v>0</v>
      </c>
    </row>
    <row r="595" s="10" customFormat="1" ht="78" hidden="1" customHeight="1" spans="1:43">
      <c r="A595" s="37">
        <v>216</v>
      </c>
      <c r="B595" s="173" t="s">
        <v>1897</v>
      </c>
      <c r="C595" s="173" t="s">
        <v>1911</v>
      </c>
      <c r="D595" s="173" t="s">
        <v>2533</v>
      </c>
      <c r="E595" s="113" t="s">
        <v>2738</v>
      </c>
      <c r="F595" s="173" t="s">
        <v>255</v>
      </c>
      <c r="G595" s="113" t="s">
        <v>256</v>
      </c>
      <c r="H595" s="173" t="s">
        <v>48</v>
      </c>
      <c r="I595" s="174" t="s">
        <v>2739</v>
      </c>
      <c r="J595" s="175">
        <v>54</v>
      </c>
      <c r="K595" s="176">
        <v>54</v>
      </c>
      <c r="L595" s="113"/>
      <c r="M595" s="37"/>
      <c r="N595" s="174" t="s">
        <v>2740</v>
      </c>
      <c r="O595" s="174"/>
      <c r="P595" s="176">
        <v>1168</v>
      </c>
      <c r="Q595" s="173" t="s">
        <v>53</v>
      </c>
      <c r="R595" s="173" t="s">
        <v>53</v>
      </c>
      <c r="S595" s="173" t="s">
        <v>53</v>
      </c>
      <c r="T595" s="173" t="s">
        <v>1754</v>
      </c>
      <c r="U595" s="173" t="s">
        <v>260</v>
      </c>
      <c r="V595" s="173" t="s">
        <v>269</v>
      </c>
      <c r="W595" s="81" t="s">
        <v>2733</v>
      </c>
      <c r="X595" s="173" t="s">
        <v>52</v>
      </c>
      <c r="Y595" s="108">
        <v>45658</v>
      </c>
      <c r="Z595" s="109">
        <v>46021</v>
      </c>
      <c r="AA595" s="37"/>
      <c r="AB595" s="102" t="s">
        <v>57</v>
      </c>
      <c r="AC595" s="43" t="s">
        <v>58</v>
      </c>
      <c r="AD595" s="181" t="s">
        <v>1873</v>
      </c>
      <c r="AE595" s="111" t="s">
        <v>1897</v>
      </c>
      <c r="AF595" s="204">
        <v>54</v>
      </c>
      <c r="AG595" s="113"/>
      <c r="AH595" s="37">
        <f t="shared" si="47"/>
        <v>54</v>
      </c>
      <c r="AI595" s="176">
        <v>54</v>
      </c>
      <c r="AJ595" s="113"/>
      <c r="AK595" s="37"/>
      <c r="AM595" s="175">
        <f t="shared" si="46"/>
        <v>54</v>
      </c>
      <c r="AN595" s="176">
        <v>54</v>
      </c>
      <c r="AO595" s="113"/>
      <c r="AP595" s="136"/>
      <c r="AQ595" s="134">
        <f t="shared" si="45"/>
        <v>0</v>
      </c>
    </row>
    <row r="596" s="10" customFormat="1" ht="129" hidden="1" customHeight="1" spans="1:43">
      <c r="A596" s="37">
        <v>217</v>
      </c>
      <c r="B596" s="173" t="s">
        <v>1897</v>
      </c>
      <c r="C596" s="173" t="s">
        <v>1911</v>
      </c>
      <c r="D596" s="173" t="s">
        <v>2533</v>
      </c>
      <c r="E596" s="113" t="s">
        <v>2741</v>
      </c>
      <c r="F596" s="173" t="s">
        <v>255</v>
      </c>
      <c r="G596" s="113" t="s">
        <v>2742</v>
      </c>
      <c r="H596" s="173" t="s">
        <v>48</v>
      </c>
      <c r="I596" s="203" t="s">
        <v>2743</v>
      </c>
      <c r="J596" s="175">
        <v>90</v>
      </c>
      <c r="K596" s="176">
        <v>90</v>
      </c>
      <c r="L596" s="113"/>
      <c r="M596" s="37"/>
      <c r="N596" s="174" t="s">
        <v>2744</v>
      </c>
      <c r="O596" s="174"/>
      <c r="P596" s="176">
        <v>1995</v>
      </c>
      <c r="Q596" s="173" t="s">
        <v>53</v>
      </c>
      <c r="R596" s="173" t="s">
        <v>53</v>
      </c>
      <c r="S596" s="173" t="s">
        <v>53</v>
      </c>
      <c r="T596" s="173" t="s">
        <v>1754</v>
      </c>
      <c r="U596" s="173" t="s">
        <v>260</v>
      </c>
      <c r="V596" s="173" t="s">
        <v>1800</v>
      </c>
      <c r="W596" s="81">
        <v>13608741966</v>
      </c>
      <c r="X596" s="173" t="s">
        <v>52</v>
      </c>
      <c r="Y596" s="108">
        <v>45809</v>
      </c>
      <c r="Z596" s="109">
        <v>46021</v>
      </c>
      <c r="AA596" s="37" t="s">
        <v>1818</v>
      </c>
      <c r="AB596" s="102"/>
      <c r="AC596" s="43" t="s">
        <v>58</v>
      </c>
      <c r="AD596" s="181" t="s">
        <v>1873</v>
      </c>
      <c r="AE596" s="111" t="s">
        <v>1897</v>
      </c>
      <c r="AF596" s="204"/>
      <c r="AG596" s="113"/>
      <c r="AH596" s="37">
        <f t="shared" si="47"/>
        <v>250</v>
      </c>
      <c r="AI596" s="176">
        <v>250</v>
      </c>
      <c r="AJ596" s="113"/>
      <c r="AK596" s="37"/>
      <c r="AM596" s="175">
        <f t="shared" si="46"/>
        <v>90</v>
      </c>
      <c r="AN596" s="176">
        <v>90</v>
      </c>
      <c r="AO596" s="113"/>
      <c r="AP596" s="136"/>
      <c r="AQ596" s="134">
        <f t="shared" si="45"/>
        <v>-160</v>
      </c>
    </row>
    <row r="597" s="10" customFormat="1" ht="87" hidden="1" customHeight="1" spans="1:43">
      <c r="A597" s="37">
        <v>218</v>
      </c>
      <c r="B597" s="173" t="s">
        <v>1897</v>
      </c>
      <c r="C597" s="173" t="s">
        <v>1911</v>
      </c>
      <c r="D597" s="173" t="s">
        <v>2533</v>
      </c>
      <c r="E597" s="113" t="s">
        <v>2745</v>
      </c>
      <c r="F597" s="173" t="s">
        <v>693</v>
      </c>
      <c r="G597" s="113" t="s">
        <v>694</v>
      </c>
      <c r="H597" s="173" t="s">
        <v>48</v>
      </c>
      <c r="I597" s="174" t="s">
        <v>2746</v>
      </c>
      <c r="J597" s="175">
        <v>35.28</v>
      </c>
      <c r="K597" s="176">
        <v>35.28</v>
      </c>
      <c r="L597" s="113"/>
      <c r="M597" s="37"/>
      <c r="N597" s="174" t="s">
        <v>2747</v>
      </c>
      <c r="O597" s="174"/>
      <c r="P597" s="176">
        <v>549</v>
      </c>
      <c r="Q597" s="173" t="s">
        <v>53</v>
      </c>
      <c r="R597" s="173" t="s">
        <v>53</v>
      </c>
      <c r="S597" s="173" t="s">
        <v>53</v>
      </c>
      <c r="T597" s="173" t="s">
        <v>1754</v>
      </c>
      <c r="U597" s="37" t="s">
        <v>698</v>
      </c>
      <c r="V597" s="173" t="s">
        <v>2748</v>
      </c>
      <c r="W597" s="81" t="s">
        <v>2749</v>
      </c>
      <c r="X597" s="173" t="s">
        <v>52</v>
      </c>
      <c r="Y597" s="108">
        <v>45658</v>
      </c>
      <c r="Z597" s="109">
        <v>46021</v>
      </c>
      <c r="AA597" s="37"/>
      <c r="AB597" s="102"/>
      <c r="AC597" s="43" t="s">
        <v>58</v>
      </c>
      <c r="AD597" s="181" t="s">
        <v>1873</v>
      </c>
      <c r="AE597" s="111" t="s">
        <v>1897</v>
      </c>
      <c r="AF597" s="204"/>
      <c r="AG597" s="113"/>
      <c r="AH597" s="37">
        <f t="shared" si="47"/>
        <v>35.28</v>
      </c>
      <c r="AI597" s="176">
        <v>35.28</v>
      </c>
      <c r="AJ597" s="113"/>
      <c r="AK597" s="37"/>
      <c r="AM597" s="175">
        <f t="shared" si="46"/>
        <v>35.28</v>
      </c>
      <c r="AN597" s="176">
        <v>35.28</v>
      </c>
      <c r="AO597" s="113"/>
      <c r="AP597" s="136"/>
      <c r="AQ597" s="134">
        <f t="shared" si="45"/>
        <v>0</v>
      </c>
    </row>
    <row r="598" s="10" customFormat="1" ht="76" hidden="1" customHeight="1" spans="1:43">
      <c r="A598" s="37">
        <v>219</v>
      </c>
      <c r="B598" s="173" t="s">
        <v>1897</v>
      </c>
      <c r="C598" s="173" t="s">
        <v>1911</v>
      </c>
      <c r="D598" s="173" t="s">
        <v>2533</v>
      </c>
      <c r="E598" s="113" t="s">
        <v>2750</v>
      </c>
      <c r="F598" s="173" t="s">
        <v>693</v>
      </c>
      <c r="G598" s="113" t="s">
        <v>2249</v>
      </c>
      <c r="H598" s="173" t="s">
        <v>48</v>
      </c>
      <c r="I598" s="174" t="s">
        <v>2751</v>
      </c>
      <c r="J598" s="175">
        <v>5.6</v>
      </c>
      <c r="K598" s="176">
        <v>5.6</v>
      </c>
      <c r="L598" s="113"/>
      <c r="M598" s="37"/>
      <c r="N598" s="174" t="s">
        <v>2752</v>
      </c>
      <c r="O598" s="174"/>
      <c r="P598" s="176">
        <v>240</v>
      </c>
      <c r="Q598" s="173" t="s">
        <v>53</v>
      </c>
      <c r="R598" s="173" t="s">
        <v>53</v>
      </c>
      <c r="S598" s="173" t="s">
        <v>53</v>
      </c>
      <c r="T598" s="173" t="s">
        <v>1754</v>
      </c>
      <c r="U598" s="37" t="s">
        <v>698</v>
      </c>
      <c r="V598" s="173" t="s">
        <v>2748</v>
      </c>
      <c r="W598" s="81" t="s">
        <v>2749</v>
      </c>
      <c r="X598" s="173" t="s">
        <v>52</v>
      </c>
      <c r="Y598" s="108">
        <v>45658</v>
      </c>
      <c r="Z598" s="109">
        <v>46021</v>
      </c>
      <c r="AA598" s="37"/>
      <c r="AB598" s="102" t="s">
        <v>57</v>
      </c>
      <c r="AC598" s="43" t="s">
        <v>58</v>
      </c>
      <c r="AD598" s="181" t="s">
        <v>1873</v>
      </c>
      <c r="AE598" s="111" t="s">
        <v>1897</v>
      </c>
      <c r="AF598" s="204">
        <v>5.6</v>
      </c>
      <c r="AG598" s="113"/>
      <c r="AH598" s="37">
        <f t="shared" si="47"/>
        <v>5.6</v>
      </c>
      <c r="AI598" s="176">
        <v>5.6</v>
      </c>
      <c r="AJ598" s="113"/>
      <c r="AK598" s="37"/>
      <c r="AM598" s="175">
        <f t="shared" si="46"/>
        <v>5.6</v>
      </c>
      <c r="AN598" s="176">
        <v>5.6</v>
      </c>
      <c r="AO598" s="113"/>
      <c r="AP598" s="136"/>
      <c r="AQ598" s="134">
        <f t="shared" si="45"/>
        <v>0</v>
      </c>
    </row>
    <row r="599" s="10" customFormat="1" ht="93" hidden="1" customHeight="1" spans="1:43">
      <c r="A599" s="37">
        <v>220</v>
      </c>
      <c r="B599" s="173" t="s">
        <v>1897</v>
      </c>
      <c r="C599" s="173" t="s">
        <v>1911</v>
      </c>
      <c r="D599" s="173" t="s">
        <v>2533</v>
      </c>
      <c r="E599" s="113" t="s">
        <v>2753</v>
      </c>
      <c r="F599" s="173" t="s">
        <v>693</v>
      </c>
      <c r="G599" s="113" t="s">
        <v>2754</v>
      </c>
      <c r="H599" s="173" t="s">
        <v>48</v>
      </c>
      <c r="I599" s="174" t="s">
        <v>2755</v>
      </c>
      <c r="J599" s="175">
        <v>10.74</v>
      </c>
      <c r="K599" s="176">
        <v>10.74</v>
      </c>
      <c r="L599" s="113"/>
      <c r="M599" s="37"/>
      <c r="N599" s="174" t="s">
        <v>2756</v>
      </c>
      <c r="O599" s="174"/>
      <c r="P599" s="176">
        <v>180</v>
      </c>
      <c r="Q599" s="173" t="s">
        <v>53</v>
      </c>
      <c r="R599" s="173" t="s">
        <v>53</v>
      </c>
      <c r="S599" s="173" t="s">
        <v>53</v>
      </c>
      <c r="T599" s="173" t="s">
        <v>1754</v>
      </c>
      <c r="U599" s="37" t="s">
        <v>698</v>
      </c>
      <c r="V599" s="173" t="s">
        <v>2748</v>
      </c>
      <c r="W599" s="81" t="s">
        <v>2749</v>
      </c>
      <c r="X599" s="173" t="s">
        <v>52</v>
      </c>
      <c r="Y599" s="108">
        <v>45658</v>
      </c>
      <c r="Z599" s="109">
        <v>46021</v>
      </c>
      <c r="AA599" s="37"/>
      <c r="AB599" s="102"/>
      <c r="AC599" s="43" t="s">
        <v>58</v>
      </c>
      <c r="AD599" s="181" t="s">
        <v>1873</v>
      </c>
      <c r="AE599" s="111" t="s">
        <v>1897</v>
      </c>
      <c r="AF599" s="204"/>
      <c r="AG599" s="113"/>
      <c r="AH599" s="37">
        <f t="shared" si="47"/>
        <v>10.74</v>
      </c>
      <c r="AI599" s="176">
        <v>10.74</v>
      </c>
      <c r="AJ599" s="113"/>
      <c r="AK599" s="37"/>
      <c r="AM599" s="175">
        <f t="shared" si="46"/>
        <v>10.74</v>
      </c>
      <c r="AN599" s="176">
        <v>10.74</v>
      </c>
      <c r="AO599" s="113"/>
      <c r="AP599" s="136"/>
      <c r="AQ599" s="134">
        <f t="shared" si="45"/>
        <v>0</v>
      </c>
    </row>
    <row r="600" s="10" customFormat="1" ht="146" hidden="1" customHeight="1" spans="1:43">
      <c r="A600" s="37">
        <v>221</v>
      </c>
      <c r="B600" s="173" t="s">
        <v>1897</v>
      </c>
      <c r="C600" s="173" t="s">
        <v>1911</v>
      </c>
      <c r="D600" s="173" t="s">
        <v>2533</v>
      </c>
      <c r="E600" s="113" t="s">
        <v>2757</v>
      </c>
      <c r="F600" s="173" t="s">
        <v>693</v>
      </c>
      <c r="G600" s="113" t="s">
        <v>2758</v>
      </c>
      <c r="H600" s="173" t="s">
        <v>48</v>
      </c>
      <c r="I600" s="203" t="s">
        <v>2759</v>
      </c>
      <c r="J600" s="175">
        <v>65.27</v>
      </c>
      <c r="K600" s="176">
        <v>65.27</v>
      </c>
      <c r="L600" s="113"/>
      <c r="M600" s="37"/>
      <c r="N600" s="174" t="s">
        <v>2760</v>
      </c>
      <c r="O600" s="174"/>
      <c r="P600" s="176">
        <v>2543</v>
      </c>
      <c r="Q600" s="173" t="s">
        <v>53</v>
      </c>
      <c r="R600" s="173" t="s">
        <v>53</v>
      </c>
      <c r="S600" s="173" t="s">
        <v>53</v>
      </c>
      <c r="T600" s="173" t="s">
        <v>1754</v>
      </c>
      <c r="U600" s="37" t="s">
        <v>698</v>
      </c>
      <c r="V600" s="173" t="s">
        <v>2748</v>
      </c>
      <c r="W600" s="81" t="s">
        <v>2749</v>
      </c>
      <c r="X600" s="173" t="s">
        <v>52</v>
      </c>
      <c r="Y600" s="108">
        <v>45658</v>
      </c>
      <c r="Z600" s="109">
        <v>46021</v>
      </c>
      <c r="AA600" s="37"/>
      <c r="AB600" s="102"/>
      <c r="AC600" s="43" t="s">
        <v>58</v>
      </c>
      <c r="AD600" s="181" t="s">
        <v>1873</v>
      </c>
      <c r="AE600" s="111" t="s">
        <v>1897</v>
      </c>
      <c r="AF600" s="204"/>
      <c r="AG600" s="113"/>
      <c r="AH600" s="37">
        <f t="shared" si="47"/>
        <v>56.47</v>
      </c>
      <c r="AI600" s="176">
        <v>56.47</v>
      </c>
      <c r="AJ600" s="113"/>
      <c r="AK600" s="37"/>
      <c r="AM600" s="175">
        <f t="shared" si="46"/>
        <v>56.47</v>
      </c>
      <c r="AN600" s="176">
        <v>56.47</v>
      </c>
      <c r="AO600" s="113"/>
      <c r="AP600" s="136"/>
      <c r="AQ600" s="134">
        <f t="shared" si="45"/>
        <v>0</v>
      </c>
    </row>
    <row r="601" s="10" customFormat="1" ht="193" hidden="1" customHeight="1" spans="1:43">
      <c r="A601" s="37">
        <v>222</v>
      </c>
      <c r="B601" s="173" t="s">
        <v>1897</v>
      </c>
      <c r="C601" s="173" t="s">
        <v>1911</v>
      </c>
      <c r="D601" s="173" t="s">
        <v>2533</v>
      </c>
      <c r="E601" s="113" t="s">
        <v>2761</v>
      </c>
      <c r="F601" s="173" t="s">
        <v>693</v>
      </c>
      <c r="G601" s="113" t="s">
        <v>2762</v>
      </c>
      <c r="H601" s="173" t="s">
        <v>48</v>
      </c>
      <c r="I601" s="203" t="s">
        <v>2763</v>
      </c>
      <c r="J601" s="175">
        <v>50.42</v>
      </c>
      <c r="K601" s="176">
        <v>50.42</v>
      </c>
      <c r="L601" s="113"/>
      <c r="M601" s="37"/>
      <c r="N601" s="174" t="s">
        <v>2764</v>
      </c>
      <c r="O601" s="174"/>
      <c r="P601" s="176">
        <v>512</v>
      </c>
      <c r="Q601" s="173" t="s">
        <v>53</v>
      </c>
      <c r="R601" s="173" t="s">
        <v>53</v>
      </c>
      <c r="S601" s="173" t="s">
        <v>53</v>
      </c>
      <c r="T601" s="173" t="s">
        <v>1754</v>
      </c>
      <c r="U601" s="37" t="s">
        <v>698</v>
      </c>
      <c r="V601" s="173" t="s">
        <v>2748</v>
      </c>
      <c r="W601" s="81" t="s">
        <v>2749</v>
      </c>
      <c r="X601" s="173" t="s">
        <v>52</v>
      </c>
      <c r="Y601" s="108">
        <v>45658</v>
      </c>
      <c r="Z601" s="109">
        <v>46021</v>
      </c>
      <c r="AA601" s="37"/>
      <c r="AB601" s="102"/>
      <c r="AC601" s="43" t="s">
        <v>58</v>
      </c>
      <c r="AD601" s="181" t="s">
        <v>1873</v>
      </c>
      <c r="AE601" s="111" t="s">
        <v>1897</v>
      </c>
      <c r="AF601" s="204"/>
      <c r="AG601" s="113"/>
      <c r="AH601" s="37">
        <f t="shared" si="47"/>
        <v>50.42</v>
      </c>
      <c r="AI601" s="176">
        <v>50.42</v>
      </c>
      <c r="AJ601" s="113"/>
      <c r="AK601" s="37"/>
      <c r="AM601" s="175">
        <f t="shared" si="46"/>
        <v>50.42</v>
      </c>
      <c r="AN601" s="176">
        <v>50.42</v>
      </c>
      <c r="AO601" s="113"/>
      <c r="AP601" s="136"/>
      <c r="AQ601" s="134">
        <f t="shared" si="45"/>
        <v>0</v>
      </c>
    </row>
    <row r="602" s="10" customFormat="1" ht="87" hidden="1" customHeight="1" spans="1:43">
      <c r="A602" s="37">
        <v>223</v>
      </c>
      <c r="B602" s="173" t="s">
        <v>1897</v>
      </c>
      <c r="C602" s="173" t="s">
        <v>1911</v>
      </c>
      <c r="D602" s="173" t="s">
        <v>2533</v>
      </c>
      <c r="E602" s="113" t="s">
        <v>2765</v>
      </c>
      <c r="F602" s="173" t="s">
        <v>693</v>
      </c>
      <c r="G602" s="113" t="s">
        <v>701</v>
      </c>
      <c r="H602" s="173" t="s">
        <v>48</v>
      </c>
      <c r="I602" s="174" t="s">
        <v>2766</v>
      </c>
      <c r="J602" s="175">
        <v>6</v>
      </c>
      <c r="K602" s="176">
        <v>6</v>
      </c>
      <c r="L602" s="113"/>
      <c r="M602" s="37"/>
      <c r="N602" s="174" t="s">
        <v>2767</v>
      </c>
      <c r="O602" s="174"/>
      <c r="P602" s="176">
        <v>61</v>
      </c>
      <c r="Q602" s="173" t="s">
        <v>52</v>
      </c>
      <c r="R602" s="173" t="s">
        <v>53</v>
      </c>
      <c r="S602" s="173" t="s">
        <v>53</v>
      </c>
      <c r="T602" s="173" t="s">
        <v>1754</v>
      </c>
      <c r="U602" s="37" t="s">
        <v>698</v>
      </c>
      <c r="V602" s="173" t="s">
        <v>2748</v>
      </c>
      <c r="W602" s="81" t="s">
        <v>2749</v>
      </c>
      <c r="X602" s="173" t="s">
        <v>52</v>
      </c>
      <c r="Y602" s="108">
        <v>45658</v>
      </c>
      <c r="Z602" s="109">
        <v>46021</v>
      </c>
      <c r="AA602" s="37"/>
      <c r="AB602" s="102" t="s">
        <v>57</v>
      </c>
      <c r="AC602" s="43" t="s">
        <v>58</v>
      </c>
      <c r="AD602" s="181" t="s">
        <v>1873</v>
      </c>
      <c r="AE602" s="111" t="s">
        <v>1897</v>
      </c>
      <c r="AF602" s="204">
        <v>6</v>
      </c>
      <c r="AG602" s="113"/>
      <c r="AH602" s="37">
        <f t="shared" si="47"/>
        <v>6</v>
      </c>
      <c r="AI602" s="176">
        <v>6</v>
      </c>
      <c r="AJ602" s="113"/>
      <c r="AK602" s="37"/>
      <c r="AM602" s="175">
        <f t="shared" si="46"/>
        <v>6</v>
      </c>
      <c r="AN602" s="176">
        <v>6</v>
      </c>
      <c r="AO602" s="113"/>
      <c r="AP602" s="136"/>
      <c r="AQ602" s="134">
        <f t="shared" si="45"/>
        <v>0</v>
      </c>
    </row>
    <row r="603" s="10" customFormat="1" ht="115" hidden="1" customHeight="1" spans="1:43">
      <c r="A603" s="37">
        <v>224</v>
      </c>
      <c r="B603" s="173" t="s">
        <v>1897</v>
      </c>
      <c r="C603" s="173" t="s">
        <v>1911</v>
      </c>
      <c r="D603" s="173" t="s">
        <v>2533</v>
      </c>
      <c r="E603" s="113" t="s">
        <v>2768</v>
      </c>
      <c r="F603" s="173" t="s">
        <v>693</v>
      </c>
      <c r="G603" s="113" t="s">
        <v>2249</v>
      </c>
      <c r="H603" s="173" t="s">
        <v>48</v>
      </c>
      <c r="I603" s="203" t="s">
        <v>2769</v>
      </c>
      <c r="J603" s="175">
        <v>22.32</v>
      </c>
      <c r="K603" s="176">
        <v>22.32</v>
      </c>
      <c r="L603" s="113"/>
      <c r="M603" s="37"/>
      <c r="N603" s="174" t="s">
        <v>2770</v>
      </c>
      <c r="O603" s="174"/>
      <c r="P603" s="176">
        <v>507</v>
      </c>
      <c r="Q603" s="173" t="s">
        <v>53</v>
      </c>
      <c r="R603" s="173" t="s">
        <v>53</v>
      </c>
      <c r="S603" s="173" t="s">
        <v>53</v>
      </c>
      <c r="T603" s="173" t="s">
        <v>1754</v>
      </c>
      <c r="U603" s="37" t="s">
        <v>698</v>
      </c>
      <c r="V603" s="173" t="s">
        <v>2748</v>
      </c>
      <c r="W603" s="81" t="s">
        <v>2749</v>
      </c>
      <c r="X603" s="173" t="s">
        <v>52</v>
      </c>
      <c r="Y603" s="108">
        <v>45809</v>
      </c>
      <c r="Z603" s="109">
        <v>46021</v>
      </c>
      <c r="AA603" s="37" t="s">
        <v>1818</v>
      </c>
      <c r="AB603" s="102"/>
      <c r="AC603" s="43" t="s">
        <v>58</v>
      </c>
      <c r="AD603" s="181" t="s">
        <v>1873</v>
      </c>
      <c r="AE603" s="111" t="s">
        <v>1897</v>
      </c>
      <c r="AF603" s="204"/>
      <c r="AG603" s="113"/>
      <c r="AH603" s="37">
        <f t="shared" si="47"/>
        <v>22.32</v>
      </c>
      <c r="AI603" s="176">
        <v>22.32</v>
      </c>
      <c r="AJ603" s="113"/>
      <c r="AK603" s="37"/>
      <c r="AM603" s="175">
        <f t="shared" si="46"/>
        <v>22.32</v>
      </c>
      <c r="AN603" s="176">
        <v>22.32</v>
      </c>
      <c r="AO603" s="113"/>
      <c r="AP603" s="136"/>
      <c r="AQ603" s="134">
        <f t="shared" si="45"/>
        <v>0</v>
      </c>
    </row>
    <row r="604" s="10" customFormat="1" ht="78" hidden="1" customHeight="1" spans="1:43">
      <c r="A604" s="37">
        <v>225</v>
      </c>
      <c r="B604" s="173" t="s">
        <v>1897</v>
      </c>
      <c r="C604" s="173" t="s">
        <v>1911</v>
      </c>
      <c r="D604" s="173" t="s">
        <v>2533</v>
      </c>
      <c r="E604" s="113" t="s">
        <v>2771</v>
      </c>
      <c r="F604" s="173" t="s">
        <v>693</v>
      </c>
      <c r="G604" s="113" t="s">
        <v>2242</v>
      </c>
      <c r="H604" s="173" t="s">
        <v>48</v>
      </c>
      <c r="I604" s="174" t="s">
        <v>2772</v>
      </c>
      <c r="J604" s="175">
        <v>11</v>
      </c>
      <c r="K604" s="176">
        <v>11</v>
      </c>
      <c r="L604" s="113"/>
      <c r="M604" s="37"/>
      <c r="N604" s="174" t="s">
        <v>2773</v>
      </c>
      <c r="O604" s="174"/>
      <c r="P604" s="176">
        <v>148</v>
      </c>
      <c r="Q604" s="173" t="s">
        <v>53</v>
      </c>
      <c r="R604" s="173" t="s">
        <v>53</v>
      </c>
      <c r="S604" s="173" t="s">
        <v>53</v>
      </c>
      <c r="T604" s="173" t="s">
        <v>1754</v>
      </c>
      <c r="U604" s="37" t="s">
        <v>698</v>
      </c>
      <c r="V604" s="173" t="s">
        <v>2748</v>
      </c>
      <c r="W604" s="81" t="s">
        <v>2749</v>
      </c>
      <c r="X604" s="173" t="s">
        <v>52</v>
      </c>
      <c r="Y604" s="108">
        <v>45809</v>
      </c>
      <c r="Z604" s="109">
        <v>46021</v>
      </c>
      <c r="AA604" s="37" t="s">
        <v>1818</v>
      </c>
      <c r="AB604" s="102"/>
      <c r="AC604" s="43" t="s">
        <v>58</v>
      </c>
      <c r="AD604" s="181" t="s">
        <v>1873</v>
      </c>
      <c r="AE604" s="111" t="s">
        <v>1897</v>
      </c>
      <c r="AF604" s="204"/>
      <c r="AG604" s="113"/>
      <c r="AH604" s="37">
        <f t="shared" si="47"/>
        <v>11</v>
      </c>
      <c r="AI604" s="176">
        <v>11</v>
      </c>
      <c r="AJ604" s="113"/>
      <c r="AK604" s="37"/>
      <c r="AM604" s="175">
        <f t="shared" si="46"/>
        <v>11</v>
      </c>
      <c r="AN604" s="176">
        <v>11</v>
      </c>
      <c r="AO604" s="113"/>
      <c r="AP604" s="136"/>
      <c r="AQ604" s="134">
        <f t="shared" si="45"/>
        <v>0</v>
      </c>
    </row>
    <row r="605" s="10" customFormat="1" ht="224" hidden="1" customHeight="1" spans="1:43">
      <c r="A605" s="37">
        <v>226</v>
      </c>
      <c r="B605" s="173" t="s">
        <v>1897</v>
      </c>
      <c r="C605" s="173" t="s">
        <v>1911</v>
      </c>
      <c r="D605" s="173" t="s">
        <v>2533</v>
      </c>
      <c r="E605" s="113" t="s">
        <v>2765</v>
      </c>
      <c r="F605" s="173" t="s">
        <v>693</v>
      </c>
      <c r="G605" s="113" t="s">
        <v>701</v>
      </c>
      <c r="H605" s="173" t="s">
        <v>48</v>
      </c>
      <c r="I605" s="203" t="s">
        <v>2774</v>
      </c>
      <c r="J605" s="175">
        <v>94.98</v>
      </c>
      <c r="K605" s="176">
        <v>94.98</v>
      </c>
      <c r="L605" s="113"/>
      <c r="M605" s="37"/>
      <c r="N605" s="174" t="s">
        <v>2775</v>
      </c>
      <c r="O605" s="174"/>
      <c r="P605" s="176">
        <v>1503</v>
      </c>
      <c r="Q605" s="173" t="s">
        <v>53</v>
      </c>
      <c r="R605" s="173" t="s">
        <v>53</v>
      </c>
      <c r="S605" s="173" t="s">
        <v>53</v>
      </c>
      <c r="T605" s="173" t="s">
        <v>1754</v>
      </c>
      <c r="U605" s="37" t="s">
        <v>698</v>
      </c>
      <c r="V605" s="173" t="s">
        <v>2748</v>
      </c>
      <c r="W605" s="81" t="s">
        <v>2749</v>
      </c>
      <c r="X605" s="173" t="s">
        <v>52</v>
      </c>
      <c r="Y605" s="108">
        <v>45809</v>
      </c>
      <c r="Z605" s="109">
        <v>46021</v>
      </c>
      <c r="AA605" s="37" t="s">
        <v>1818</v>
      </c>
      <c r="AB605" s="102"/>
      <c r="AC605" s="43" t="s">
        <v>58</v>
      </c>
      <c r="AD605" s="181" t="s">
        <v>1873</v>
      </c>
      <c r="AE605" s="111" t="s">
        <v>1897</v>
      </c>
      <c r="AF605" s="204"/>
      <c r="AG605" s="113"/>
      <c r="AH605" s="37">
        <f t="shared" si="47"/>
        <v>94.975</v>
      </c>
      <c r="AI605" s="176">
        <v>94.975</v>
      </c>
      <c r="AJ605" s="113"/>
      <c r="AK605" s="37"/>
      <c r="AM605" s="37">
        <f t="shared" si="46"/>
        <v>94.975</v>
      </c>
      <c r="AN605" s="176">
        <v>94.975</v>
      </c>
      <c r="AO605" s="113"/>
      <c r="AP605" s="136"/>
      <c r="AQ605" s="134">
        <f t="shared" si="45"/>
        <v>0</v>
      </c>
    </row>
    <row r="606" s="10" customFormat="1" ht="87" hidden="1" customHeight="1" spans="1:43">
      <c r="A606" s="37">
        <v>227</v>
      </c>
      <c r="B606" s="173" t="s">
        <v>1897</v>
      </c>
      <c r="C606" s="173" t="s">
        <v>1911</v>
      </c>
      <c r="D606" s="173" t="s">
        <v>2533</v>
      </c>
      <c r="E606" s="113" t="s">
        <v>2776</v>
      </c>
      <c r="F606" s="173" t="s">
        <v>693</v>
      </c>
      <c r="G606" s="113" t="s">
        <v>2242</v>
      </c>
      <c r="H606" s="173" t="s">
        <v>48</v>
      </c>
      <c r="I606" s="174" t="s">
        <v>2777</v>
      </c>
      <c r="J606" s="175">
        <v>27.725</v>
      </c>
      <c r="K606" s="176">
        <v>27.725</v>
      </c>
      <c r="L606" s="113"/>
      <c r="M606" s="37"/>
      <c r="N606" s="174" t="s">
        <v>2778</v>
      </c>
      <c r="O606" s="174"/>
      <c r="P606" s="176">
        <v>186</v>
      </c>
      <c r="Q606" s="173" t="s">
        <v>53</v>
      </c>
      <c r="R606" s="173" t="s">
        <v>53</v>
      </c>
      <c r="S606" s="173" t="s">
        <v>53</v>
      </c>
      <c r="T606" s="173" t="s">
        <v>1754</v>
      </c>
      <c r="U606" s="37" t="s">
        <v>698</v>
      </c>
      <c r="V606" s="173" t="s">
        <v>2748</v>
      </c>
      <c r="W606" s="81" t="s">
        <v>2749</v>
      </c>
      <c r="X606" s="173" t="s">
        <v>52</v>
      </c>
      <c r="Y606" s="108">
        <v>45658</v>
      </c>
      <c r="Z606" s="109">
        <v>46021</v>
      </c>
      <c r="AA606" s="37" t="s">
        <v>1818</v>
      </c>
      <c r="AB606" s="102" t="s">
        <v>57</v>
      </c>
      <c r="AC606" s="43" t="s">
        <v>58</v>
      </c>
      <c r="AD606" s="181" t="s">
        <v>1873</v>
      </c>
      <c r="AE606" s="111" t="s">
        <v>1897</v>
      </c>
      <c r="AF606" s="204">
        <v>27.725</v>
      </c>
      <c r="AG606" s="113"/>
      <c r="AH606" s="37">
        <f t="shared" si="47"/>
        <v>27.725</v>
      </c>
      <c r="AI606" s="176">
        <v>27.725</v>
      </c>
      <c r="AJ606" s="113"/>
      <c r="AK606" s="37"/>
      <c r="AM606" s="175">
        <f t="shared" si="46"/>
        <v>27.725</v>
      </c>
      <c r="AN606" s="176">
        <v>27.725</v>
      </c>
      <c r="AO606" s="113"/>
      <c r="AP606" s="136"/>
      <c r="AQ606" s="134">
        <f t="shared" si="45"/>
        <v>0</v>
      </c>
    </row>
    <row r="607" s="10" customFormat="1" ht="96" hidden="1" customHeight="1" spans="1:43">
      <c r="A607" s="37">
        <v>228</v>
      </c>
      <c r="B607" s="173" t="s">
        <v>1897</v>
      </c>
      <c r="C607" s="173" t="s">
        <v>1911</v>
      </c>
      <c r="D607" s="173" t="s">
        <v>2533</v>
      </c>
      <c r="E607" s="113" t="s">
        <v>2753</v>
      </c>
      <c r="F607" s="173" t="s">
        <v>693</v>
      </c>
      <c r="G607" s="113" t="s">
        <v>2754</v>
      </c>
      <c r="H607" s="173" t="s">
        <v>48</v>
      </c>
      <c r="I607" s="174" t="s">
        <v>2779</v>
      </c>
      <c r="J607" s="175">
        <v>21.11</v>
      </c>
      <c r="K607" s="176">
        <v>21.11</v>
      </c>
      <c r="L607" s="113"/>
      <c r="M607" s="37"/>
      <c r="N607" s="174" t="s">
        <v>2780</v>
      </c>
      <c r="O607" s="174"/>
      <c r="P607" s="176">
        <v>65</v>
      </c>
      <c r="Q607" s="173" t="s">
        <v>53</v>
      </c>
      <c r="R607" s="173" t="s">
        <v>53</v>
      </c>
      <c r="S607" s="173" t="s">
        <v>53</v>
      </c>
      <c r="T607" s="173" t="s">
        <v>1754</v>
      </c>
      <c r="U607" s="37" t="s">
        <v>698</v>
      </c>
      <c r="V607" s="173" t="s">
        <v>2748</v>
      </c>
      <c r="W607" s="81" t="s">
        <v>2749</v>
      </c>
      <c r="X607" s="173" t="s">
        <v>52</v>
      </c>
      <c r="Y607" s="108">
        <v>45809</v>
      </c>
      <c r="Z607" s="109">
        <v>46021</v>
      </c>
      <c r="AA607" s="37" t="s">
        <v>1818</v>
      </c>
      <c r="AB607" s="102"/>
      <c r="AC607" s="43" t="s">
        <v>58</v>
      </c>
      <c r="AD607" s="181" t="s">
        <v>1873</v>
      </c>
      <c r="AE607" s="111" t="s">
        <v>1897</v>
      </c>
      <c r="AF607" s="204"/>
      <c r="AG607" s="113"/>
      <c r="AH607" s="37">
        <f t="shared" si="47"/>
        <v>21.11</v>
      </c>
      <c r="AI607" s="176">
        <v>21.11</v>
      </c>
      <c r="AJ607" s="113"/>
      <c r="AK607" s="37"/>
      <c r="AM607" s="175">
        <f t="shared" si="46"/>
        <v>21.11</v>
      </c>
      <c r="AN607" s="176">
        <v>21.11</v>
      </c>
      <c r="AO607" s="113"/>
      <c r="AP607" s="136"/>
      <c r="AQ607" s="134">
        <f t="shared" si="45"/>
        <v>0</v>
      </c>
    </row>
    <row r="608" s="10" customFormat="1" ht="92" hidden="1" customHeight="1" spans="1:43">
      <c r="A608" s="37">
        <v>229</v>
      </c>
      <c r="B608" s="173" t="s">
        <v>1897</v>
      </c>
      <c r="C608" s="173" t="s">
        <v>1911</v>
      </c>
      <c r="D608" s="173" t="s">
        <v>2533</v>
      </c>
      <c r="E608" s="113" t="s">
        <v>2781</v>
      </c>
      <c r="F608" s="173" t="s">
        <v>693</v>
      </c>
      <c r="G608" s="113" t="s">
        <v>701</v>
      </c>
      <c r="H608" s="173" t="s">
        <v>48</v>
      </c>
      <c r="I608" s="174" t="s">
        <v>2782</v>
      </c>
      <c r="J608" s="175">
        <v>14.675</v>
      </c>
      <c r="K608" s="176">
        <v>14.675</v>
      </c>
      <c r="L608" s="113"/>
      <c r="M608" s="37"/>
      <c r="N608" s="174" t="s">
        <v>2783</v>
      </c>
      <c r="O608" s="174"/>
      <c r="P608" s="176">
        <v>607</v>
      </c>
      <c r="Q608" s="173" t="s">
        <v>53</v>
      </c>
      <c r="R608" s="173" t="s">
        <v>53</v>
      </c>
      <c r="S608" s="173" t="s">
        <v>53</v>
      </c>
      <c r="T608" s="173" t="s">
        <v>1754</v>
      </c>
      <c r="U608" s="37" t="s">
        <v>698</v>
      </c>
      <c r="V608" s="173" t="s">
        <v>2748</v>
      </c>
      <c r="W608" s="81" t="s">
        <v>2749</v>
      </c>
      <c r="X608" s="173" t="s">
        <v>52</v>
      </c>
      <c r="Y608" s="108">
        <v>45658</v>
      </c>
      <c r="Z608" s="109">
        <v>46021</v>
      </c>
      <c r="AA608" s="37" t="s">
        <v>1818</v>
      </c>
      <c r="AB608" s="102" t="s">
        <v>57</v>
      </c>
      <c r="AC608" s="43" t="s">
        <v>58</v>
      </c>
      <c r="AD608" s="181" t="s">
        <v>1873</v>
      </c>
      <c r="AE608" s="111" t="s">
        <v>1897</v>
      </c>
      <c r="AF608" s="204">
        <v>14.675</v>
      </c>
      <c r="AG608" s="113"/>
      <c r="AH608" s="37">
        <f t="shared" si="47"/>
        <v>14.675</v>
      </c>
      <c r="AI608" s="176">
        <v>14.675</v>
      </c>
      <c r="AJ608" s="113"/>
      <c r="AK608" s="37"/>
      <c r="AM608" s="175">
        <f t="shared" si="46"/>
        <v>14.675</v>
      </c>
      <c r="AN608" s="176">
        <v>14.675</v>
      </c>
      <c r="AO608" s="113"/>
      <c r="AP608" s="136"/>
      <c r="AQ608" s="134">
        <f t="shared" si="45"/>
        <v>0</v>
      </c>
    </row>
    <row r="609" s="10" customFormat="1" ht="84" hidden="1" customHeight="1" spans="1:43">
      <c r="A609" s="37">
        <v>230</v>
      </c>
      <c r="B609" s="173" t="s">
        <v>1897</v>
      </c>
      <c r="C609" s="173" t="s">
        <v>1911</v>
      </c>
      <c r="D609" s="173" t="s">
        <v>2533</v>
      </c>
      <c r="E609" s="113" t="s">
        <v>2784</v>
      </c>
      <c r="F609" s="173" t="s">
        <v>693</v>
      </c>
      <c r="G609" s="113" t="s">
        <v>773</v>
      </c>
      <c r="H609" s="173" t="s">
        <v>48</v>
      </c>
      <c r="I609" s="174" t="s">
        <v>2785</v>
      </c>
      <c r="J609" s="175">
        <v>121</v>
      </c>
      <c r="K609" s="176">
        <v>121</v>
      </c>
      <c r="L609" s="113"/>
      <c r="M609" s="37"/>
      <c r="N609" s="174" t="s">
        <v>2786</v>
      </c>
      <c r="O609" s="174"/>
      <c r="P609" s="176">
        <v>1696</v>
      </c>
      <c r="Q609" s="173" t="s">
        <v>53</v>
      </c>
      <c r="R609" s="173" t="s">
        <v>53</v>
      </c>
      <c r="S609" s="173" t="s">
        <v>53</v>
      </c>
      <c r="T609" s="173" t="s">
        <v>1754</v>
      </c>
      <c r="U609" s="37" t="s">
        <v>698</v>
      </c>
      <c r="V609" s="173" t="s">
        <v>2748</v>
      </c>
      <c r="W609" s="81" t="s">
        <v>2749</v>
      </c>
      <c r="X609" s="173" t="s">
        <v>52</v>
      </c>
      <c r="Y609" s="108">
        <v>45809</v>
      </c>
      <c r="Z609" s="109">
        <v>46021</v>
      </c>
      <c r="AA609" s="37" t="s">
        <v>1818</v>
      </c>
      <c r="AB609" s="102"/>
      <c r="AC609" s="43" t="s">
        <v>58</v>
      </c>
      <c r="AD609" s="181" t="s">
        <v>1873</v>
      </c>
      <c r="AE609" s="111" t="s">
        <v>1897</v>
      </c>
      <c r="AF609" s="204"/>
      <c r="AG609" s="113"/>
      <c r="AH609" s="37">
        <f t="shared" si="47"/>
        <v>210</v>
      </c>
      <c r="AI609" s="176">
        <v>210</v>
      </c>
      <c r="AJ609" s="113"/>
      <c r="AK609" s="37"/>
      <c r="AM609" s="175">
        <f t="shared" si="46"/>
        <v>121</v>
      </c>
      <c r="AN609" s="176">
        <v>121</v>
      </c>
      <c r="AO609" s="113"/>
      <c r="AP609" s="136"/>
      <c r="AQ609" s="134">
        <f t="shared" si="45"/>
        <v>-89</v>
      </c>
    </row>
    <row r="610" s="10" customFormat="1" ht="114" hidden="1" customHeight="1" spans="1:43">
      <c r="A610" s="37">
        <v>231</v>
      </c>
      <c r="B610" s="173" t="s">
        <v>1897</v>
      </c>
      <c r="C610" s="173" t="s">
        <v>1911</v>
      </c>
      <c r="D610" s="173" t="s">
        <v>2533</v>
      </c>
      <c r="E610" s="113" t="s">
        <v>2787</v>
      </c>
      <c r="F610" s="173" t="s">
        <v>693</v>
      </c>
      <c r="G610" s="113" t="s">
        <v>2788</v>
      </c>
      <c r="H610" s="173" t="s">
        <v>48</v>
      </c>
      <c r="I610" s="174" t="s">
        <v>2789</v>
      </c>
      <c r="J610" s="175">
        <v>21.88</v>
      </c>
      <c r="K610" s="176">
        <v>21.88</v>
      </c>
      <c r="L610" s="113"/>
      <c r="M610" s="37"/>
      <c r="N610" s="174" t="s">
        <v>2790</v>
      </c>
      <c r="O610" s="174"/>
      <c r="P610" s="176">
        <v>331</v>
      </c>
      <c r="Q610" s="173" t="s">
        <v>53</v>
      </c>
      <c r="R610" s="173" t="s">
        <v>53</v>
      </c>
      <c r="S610" s="173" t="s">
        <v>53</v>
      </c>
      <c r="T610" s="173" t="s">
        <v>1754</v>
      </c>
      <c r="U610" s="37" t="s">
        <v>698</v>
      </c>
      <c r="V610" s="173" t="s">
        <v>2748</v>
      </c>
      <c r="W610" s="81" t="s">
        <v>2749</v>
      </c>
      <c r="X610" s="173" t="s">
        <v>52</v>
      </c>
      <c r="Y610" s="108">
        <v>45658</v>
      </c>
      <c r="Z610" s="109">
        <v>46021</v>
      </c>
      <c r="AA610" s="37" t="s">
        <v>1818</v>
      </c>
      <c r="AB610" s="102" t="s">
        <v>57</v>
      </c>
      <c r="AC610" s="43" t="s">
        <v>58</v>
      </c>
      <c r="AD610" s="181" t="s">
        <v>1873</v>
      </c>
      <c r="AE610" s="111" t="s">
        <v>1897</v>
      </c>
      <c r="AF610" s="204">
        <v>21.88</v>
      </c>
      <c r="AG610" s="113"/>
      <c r="AH610" s="37">
        <f t="shared" si="47"/>
        <v>21.88</v>
      </c>
      <c r="AI610" s="176">
        <v>21.88</v>
      </c>
      <c r="AJ610" s="113"/>
      <c r="AK610" s="37"/>
      <c r="AM610" s="175">
        <f t="shared" si="46"/>
        <v>21.88</v>
      </c>
      <c r="AN610" s="176">
        <v>21.88</v>
      </c>
      <c r="AO610" s="113"/>
      <c r="AP610" s="136"/>
      <c r="AQ610" s="134">
        <f t="shared" si="45"/>
        <v>0</v>
      </c>
    </row>
    <row r="611" s="10" customFormat="1" ht="68" hidden="1" customHeight="1" spans="1:43">
      <c r="A611" s="37">
        <v>232</v>
      </c>
      <c r="B611" s="173" t="s">
        <v>1897</v>
      </c>
      <c r="C611" s="173" t="s">
        <v>1911</v>
      </c>
      <c r="D611" s="173" t="s">
        <v>2533</v>
      </c>
      <c r="E611" s="113" t="s">
        <v>2791</v>
      </c>
      <c r="F611" s="173" t="s">
        <v>693</v>
      </c>
      <c r="G611" s="113" t="s">
        <v>701</v>
      </c>
      <c r="H611" s="173" t="s">
        <v>48</v>
      </c>
      <c r="I611" s="174" t="s">
        <v>2792</v>
      </c>
      <c r="J611" s="175">
        <v>32.525</v>
      </c>
      <c r="K611" s="176">
        <v>32.525</v>
      </c>
      <c r="L611" s="113"/>
      <c r="M611" s="37"/>
      <c r="N611" s="174" t="s">
        <v>2793</v>
      </c>
      <c r="O611" s="174"/>
      <c r="P611" s="176">
        <v>19</v>
      </c>
      <c r="Q611" s="173" t="s">
        <v>53</v>
      </c>
      <c r="R611" s="173" t="s">
        <v>53</v>
      </c>
      <c r="S611" s="173" t="s">
        <v>53</v>
      </c>
      <c r="T611" s="173" t="s">
        <v>1754</v>
      </c>
      <c r="U611" s="37" t="s">
        <v>698</v>
      </c>
      <c r="V611" s="173" t="s">
        <v>2748</v>
      </c>
      <c r="W611" s="81" t="s">
        <v>2749</v>
      </c>
      <c r="X611" s="173" t="s">
        <v>52</v>
      </c>
      <c r="Y611" s="108">
        <v>45809</v>
      </c>
      <c r="Z611" s="109">
        <v>46021</v>
      </c>
      <c r="AA611" s="37" t="s">
        <v>1818</v>
      </c>
      <c r="AB611" s="102"/>
      <c r="AC611" s="43" t="s">
        <v>58</v>
      </c>
      <c r="AD611" s="181" t="s">
        <v>1873</v>
      </c>
      <c r="AE611" s="111" t="s">
        <v>1897</v>
      </c>
      <c r="AF611" s="204"/>
      <c r="AG611" s="113"/>
      <c r="AH611" s="37">
        <f t="shared" si="47"/>
        <v>32.525</v>
      </c>
      <c r="AI611" s="176">
        <v>32.525</v>
      </c>
      <c r="AJ611" s="113"/>
      <c r="AK611" s="37"/>
      <c r="AM611" s="175">
        <f t="shared" si="46"/>
        <v>32.525</v>
      </c>
      <c r="AN611" s="176">
        <v>32.525</v>
      </c>
      <c r="AO611" s="113"/>
      <c r="AP611" s="136"/>
      <c r="AQ611" s="134">
        <f t="shared" si="45"/>
        <v>0</v>
      </c>
    </row>
    <row r="612" s="10" customFormat="1" ht="119" hidden="1" customHeight="1" spans="1:43">
      <c r="A612" s="37">
        <v>233</v>
      </c>
      <c r="B612" s="173" t="s">
        <v>1897</v>
      </c>
      <c r="C612" s="173" t="s">
        <v>1911</v>
      </c>
      <c r="D612" s="173" t="s">
        <v>2533</v>
      </c>
      <c r="E612" s="113" t="s">
        <v>2794</v>
      </c>
      <c r="F612" s="173" t="s">
        <v>125</v>
      </c>
      <c r="G612" s="113" t="s">
        <v>2203</v>
      </c>
      <c r="H612" s="173" t="s">
        <v>48</v>
      </c>
      <c r="I612" s="174" t="s">
        <v>2795</v>
      </c>
      <c r="J612" s="175">
        <v>497</v>
      </c>
      <c r="K612" s="175">
        <v>497</v>
      </c>
      <c r="L612" s="113"/>
      <c r="M612" s="37"/>
      <c r="N612" s="174" t="s">
        <v>2796</v>
      </c>
      <c r="O612" s="174"/>
      <c r="P612" s="176">
        <v>2924</v>
      </c>
      <c r="Q612" s="173" t="s">
        <v>53</v>
      </c>
      <c r="R612" s="173" t="s">
        <v>53</v>
      </c>
      <c r="S612" s="173" t="s">
        <v>53</v>
      </c>
      <c r="T612" s="173" t="s">
        <v>1754</v>
      </c>
      <c r="U612" s="173" t="s">
        <v>310</v>
      </c>
      <c r="V612" s="173" t="s">
        <v>1807</v>
      </c>
      <c r="W612" s="81" t="s">
        <v>1808</v>
      </c>
      <c r="X612" s="173" t="s">
        <v>52</v>
      </c>
      <c r="Y612" s="108">
        <v>45658</v>
      </c>
      <c r="Z612" s="109">
        <v>46021</v>
      </c>
      <c r="AA612" s="37"/>
      <c r="AB612" s="102"/>
      <c r="AC612" s="43" t="s">
        <v>58</v>
      </c>
      <c r="AD612" s="181" t="s">
        <v>1873</v>
      </c>
      <c r="AE612" s="111" t="s">
        <v>1897</v>
      </c>
      <c r="AF612" s="182"/>
      <c r="AG612" s="113"/>
      <c r="AH612" s="37">
        <f t="shared" si="47"/>
        <v>347</v>
      </c>
      <c r="AI612" s="176">
        <v>347</v>
      </c>
      <c r="AJ612" s="113"/>
      <c r="AK612" s="37"/>
      <c r="AM612" s="37">
        <f t="shared" si="46"/>
        <v>347</v>
      </c>
      <c r="AN612" s="176">
        <v>347</v>
      </c>
      <c r="AO612" s="113"/>
      <c r="AP612" s="136"/>
      <c r="AQ612" s="134">
        <f t="shared" si="45"/>
        <v>0</v>
      </c>
    </row>
    <row r="613" s="10" customFormat="1" ht="159" hidden="1" customHeight="1" spans="1:43">
      <c r="A613" s="37">
        <v>234</v>
      </c>
      <c r="B613" s="173" t="s">
        <v>1897</v>
      </c>
      <c r="C613" s="173" t="s">
        <v>1911</v>
      </c>
      <c r="D613" s="173" t="s">
        <v>2533</v>
      </c>
      <c r="E613" s="113" t="s">
        <v>2797</v>
      </c>
      <c r="F613" s="173" t="s">
        <v>125</v>
      </c>
      <c r="G613" s="113" t="s">
        <v>2798</v>
      </c>
      <c r="H613" s="173" t="s">
        <v>48</v>
      </c>
      <c r="I613" s="203" t="s">
        <v>2799</v>
      </c>
      <c r="J613" s="175">
        <v>34.7</v>
      </c>
      <c r="K613" s="176">
        <v>34.7</v>
      </c>
      <c r="L613" s="113"/>
      <c r="M613" s="37"/>
      <c r="N613" s="174" t="s">
        <v>2800</v>
      </c>
      <c r="O613" s="174"/>
      <c r="P613" s="176">
        <v>406</v>
      </c>
      <c r="Q613" s="173" t="s">
        <v>53</v>
      </c>
      <c r="R613" s="173" t="s">
        <v>53</v>
      </c>
      <c r="S613" s="173" t="s">
        <v>53</v>
      </c>
      <c r="T613" s="173" t="s">
        <v>1754</v>
      </c>
      <c r="U613" s="173" t="s">
        <v>310</v>
      </c>
      <c r="V613" s="173" t="s">
        <v>1807</v>
      </c>
      <c r="W613" s="81" t="s">
        <v>1808</v>
      </c>
      <c r="X613" s="173" t="s">
        <v>52</v>
      </c>
      <c r="Y613" s="108">
        <v>45658</v>
      </c>
      <c r="Z613" s="109">
        <v>46021</v>
      </c>
      <c r="AA613" s="37" t="s">
        <v>1818</v>
      </c>
      <c r="AB613" s="102" t="s">
        <v>57</v>
      </c>
      <c r="AC613" s="43" t="s">
        <v>58</v>
      </c>
      <c r="AD613" s="181" t="s">
        <v>1873</v>
      </c>
      <c r="AE613" s="111" t="s">
        <v>1897</v>
      </c>
      <c r="AF613" s="204">
        <v>34.7</v>
      </c>
      <c r="AG613" s="113"/>
      <c r="AH613" s="37">
        <f t="shared" si="47"/>
        <v>34.7</v>
      </c>
      <c r="AI613" s="176">
        <v>34.7</v>
      </c>
      <c r="AJ613" s="113"/>
      <c r="AK613" s="37"/>
      <c r="AM613" s="175">
        <f t="shared" si="46"/>
        <v>34.7</v>
      </c>
      <c r="AN613" s="176">
        <v>34.7</v>
      </c>
      <c r="AO613" s="113"/>
      <c r="AP613" s="136"/>
      <c r="AQ613" s="134">
        <f t="shared" si="45"/>
        <v>0</v>
      </c>
    </row>
    <row r="614" s="10" customFormat="1" ht="145" hidden="1" customHeight="1" spans="1:43">
      <c r="A614" s="37">
        <v>235</v>
      </c>
      <c r="B614" s="173" t="s">
        <v>1897</v>
      </c>
      <c r="C614" s="173" t="s">
        <v>1911</v>
      </c>
      <c r="D614" s="173" t="s">
        <v>2533</v>
      </c>
      <c r="E614" s="113" t="s">
        <v>2801</v>
      </c>
      <c r="F614" s="173" t="s">
        <v>125</v>
      </c>
      <c r="G614" s="113" t="s">
        <v>1228</v>
      </c>
      <c r="H614" s="173" t="s">
        <v>48</v>
      </c>
      <c r="I614" s="174" t="s">
        <v>2802</v>
      </c>
      <c r="J614" s="175">
        <v>110</v>
      </c>
      <c r="K614" s="176">
        <v>110</v>
      </c>
      <c r="L614" s="113"/>
      <c r="M614" s="37"/>
      <c r="N614" s="174" t="s">
        <v>2803</v>
      </c>
      <c r="O614" s="174"/>
      <c r="P614" s="176">
        <v>2332</v>
      </c>
      <c r="Q614" s="173" t="s">
        <v>53</v>
      </c>
      <c r="R614" s="173" t="s">
        <v>53</v>
      </c>
      <c r="S614" s="173" t="s">
        <v>53</v>
      </c>
      <c r="T614" s="173" t="s">
        <v>1754</v>
      </c>
      <c r="U614" s="173" t="s">
        <v>310</v>
      </c>
      <c r="V614" s="173" t="s">
        <v>1807</v>
      </c>
      <c r="W614" s="81" t="s">
        <v>1808</v>
      </c>
      <c r="X614" s="173" t="s">
        <v>52</v>
      </c>
      <c r="Y614" s="108">
        <v>45658</v>
      </c>
      <c r="Z614" s="109">
        <v>46021</v>
      </c>
      <c r="AA614" s="37" t="s">
        <v>1818</v>
      </c>
      <c r="AB614" s="102"/>
      <c r="AC614" s="43" t="s">
        <v>58</v>
      </c>
      <c r="AD614" s="181" t="s">
        <v>1873</v>
      </c>
      <c r="AE614" s="111" t="s">
        <v>1897</v>
      </c>
      <c r="AF614" s="204"/>
      <c r="AG614" s="113"/>
      <c r="AH614" s="37">
        <f t="shared" si="47"/>
        <v>110</v>
      </c>
      <c r="AI614" s="176">
        <v>110</v>
      </c>
      <c r="AJ614" s="113"/>
      <c r="AK614" s="37"/>
      <c r="AM614" s="175">
        <f t="shared" si="46"/>
        <v>110</v>
      </c>
      <c r="AN614" s="176">
        <v>110</v>
      </c>
      <c r="AO614" s="113"/>
      <c r="AP614" s="136"/>
      <c r="AQ614" s="134">
        <f t="shared" si="45"/>
        <v>0</v>
      </c>
    </row>
    <row r="615" s="10" customFormat="1" ht="91" hidden="1" customHeight="1" spans="1:43">
      <c r="A615" s="37">
        <v>236</v>
      </c>
      <c r="B615" s="173" t="s">
        <v>1897</v>
      </c>
      <c r="C615" s="173" t="s">
        <v>1911</v>
      </c>
      <c r="D615" s="173" t="s">
        <v>2533</v>
      </c>
      <c r="E615" s="113" t="s">
        <v>2804</v>
      </c>
      <c r="F615" s="173" t="s">
        <v>158</v>
      </c>
      <c r="G615" s="113" t="s">
        <v>2805</v>
      </c>
      <c r="H615" s="173" t="s">
        <v>48</v>
      </c>
      <c r="I615" s="174" t="s">
        <v>2806</v>
      </c>
      <c r="J615" s="175">
        <v>58</v>
      </c>
      <c r="K615" s="176">
        <v>58</v>
      </c>
      <c r="L615" s="113"/>
      <c r="M615" s="37"/>
      <c r="N615" s="174" t="s">
        <v>2807</v>
      </c>
      <c r="O615" s="174"/>
      <c r="P615" s="176">
        <v>408</v>
      </c>
      <c r="Q615" s="173" t="s">
        <v>53</v>
      </c>
      <c r="R615" s="173" t="s">
        <v>53</v>
      </c>
      <c r="S615" s="173" t="s">
        <v>53</v>
      </c>
      <c r="T615" s="173" t="s">
        <v>1754</v>
      </c>
      <c r="U615" s="173" t="s">
        <v>715</v>
      </c>
      <c r="V615" s="173" t="s">
        <v>1813</v>
      </c>
      <c r="W615" s="81" t="s">
        <v>1814</v>
      </c>
      <c r="X615" s="173" t="s">
        <v>52</v>
      </c>
      <c r="Y615" s="108">
        <v>45658</v>
      </c>
      <c r="Z615" s="109">
        <v>46021</v>
      </c>
      <c r="AA615" s="37"/>
      <c r="AB615" s="102"/>
      <c r="AC615" s="43" t="s">
        <v>58</v>
      </c>
      <c r="AD615" s="181" t="s">
        <v>1873</v>
      </c>
      <c r="AE615" s="111" t="s">
        <v>1897</v>
      </c>
      <c r="AF615" s="204"/>
      <c r="AG615" s="113"/>
      <c r="AH615" s="37">
        <f t="shared" si="47"/>
        <v>58</v>
      </c>
      <c r="AI615" s="176">
        <v>58</v>
      </c>
      <c r="AJ615" s="113"/>
      <c r="AK615" s="37"/>
      <c r="AM615" s="175">
        <f t="shared" si="46"/>
        <v>58</v>
      </c>
      <c r="AN615" s="176">
        <v>58</v>
      </c>
      <c r="AO615" s="113"/>
      <c r="AP615" s="136"/>
      <c r="AQ615" s="134">
        <f t="shared" si="45"/>
        <v>0</v>
      </c>
    </row>
    <row r="616" s="10" customFormat="1" ht="181" hidden="1" customHeight="1" spans="1:43">
      <c r="A616" s="37">
        <v>237</v>
      </c>
      <c r="B616" s="173" t="s">
        <v>1897</v>
      </c>
      <c r="C616" s="173" t="s">
        <v>1911</v>
      </c>
      <c r="D616" s="173" t="s">
        <v>2533</v>
      </c>
      <c r="E616" s="113" t="s">
        <v>2808</v>
      </c>
      <c r="F616" s="173" t="s">
        <v>158</v>
      </c>
      <c r="G616" s="113" t="s">
        <v>2809</v>
      </c>
      <c r="H616" s="173" t="s">
        <v>48</v>
      </c>
      <c r="I616" s="174" t="s">
        <v>2810</v>
      </c>
      <c r="J616" s="175">
        <v>34.5</v>
      </c>
      <c r="K616" s="176">
        <v>34.5</v>
      </c>
      <c r="L616" s="113"/>
      <c r="M616" s="37"/>
      <c r="N616" s="174" t="s">
        <v>2811</v>
      </c>
      <c r="O616" s="174"/>
      <c r="P616" s="176">
        <v>326</v>
      </c>
      <c r="Q616" s="173" t="s">
        <v>53</v>
      </c>
      <c r="R616" s="173" t="s">
        <v>53</v>
      </c>
      <c r="S616" s="173" t="s">
        <v>53</v>
      </c>
      <c r="T616" s="173" t="s">
        <v>1754</v>
      </c>
      <c r="U616" s="173" t="s">
        <v>715</v>
      </c>
      <c r="V616" s="173" t="s">
        <v>1813</v>
      </c>
      <c r="W616" s="81" t="s">
        <v>1814</v>
      </c>
      <c r="X616" s="173" t="s">
        <v>52</v>
      </c>
      <c r="Y616" s="108">
        <v>45658</v>
      </c>
      <c r="Z616" s="109">
        <v>46021</v>
      </c>
      <c r="AA616" s="37" t="s">
        <v>1818</v>
      </c>
      <c r="AB616" s="102" t="s">
        <v>57</v>
      </c>
      <c r="AC616" s="43" t="s">
        <v>58</v>
      </c>
      <c r="AD616" s="181" t="s">
        <v>1873</v>
      </c>
      <c r="AE616" s="111" t="s">
        <v>1897</v>
      </c>
      <c r="AF616" s="204">
        <v>34.5</v>
      </c>
      <c r="AG616" s="113"/>
      <c r="AH616" s="37">
        <f t="shared" si="47"/>
        <v>34.5</v>
      </c>
      <c r="AI616" s="176">
        <v>34.5</v>
      </c>
      <c r="AJ616" s="113"/>
      <c r="AK616" s="37"/>
      <c r="AM616" s="175">
        <f t="shared" si="46"/>
        <v>34.5</v>
      </c>
      <c r="AN616" s="176">
        <v>34.5</v>
      </c>
      <c r="AO616" s="113"/>
      <c r="AP616" s="136"/>
      <c r="AQ616" s="134">
        <f t="shared" si="45"/>
        <v>0</v>
      </c>
    </row>
    <row r="617" s="10" customFormat="1" ht="74" hidden="1" customHeight="1" spans="1:43">
      <c r="A617" s="37">
        <v>238</v>
      </c>
      <c r="B617" s="173" t="s">
        <v>1897</v>
      </c>
      <c r="C617" s="173" t="s">
        <v>1911</v>
      </c>
      <c r="D617" s="173" t="s">
        <v>2533</v>
      </c>
      <c r="E617" s="113" t="s">
        <v>2812</v>
      </c>
      <c r="F617" s="173" t="s">
        <v>198</v>
      </c>
      <c r="G617" s="113" t="s">
        <v>210</v>
      </c>
      <c r="H617" s="173" t="s">
        <v>48</v>
      </c>
      <c r="I617" s="174" t="s">
        <v>2813</v>
      </c>
      <c r="J617" s="175">
        <v>40</v>
      </c>
      <c r="K617" s="176">
        <v>40</v>
      </c>
      <c r="L617" s="113"/>
      <c r="M617" s="37"/>
      <c r="N617" s="174" t="s">
        <v>2814</v>
      </c>
      <c r="O617" s="174"/>
      <c r="P617" s="176">
        <v>167</v>
      </c>
      <c r="Q617" s="173" t="s">
        <v>53</v>
      </c>
      <c r="R617" s="173" t="s">
        <v>53</v>
      </c>
      <c r="S617" s="173" t="s">
        <v>53</v>
      </c>
      <c r="T617" s="173" t="s">
        <v>1754</v>
      </c>
      <c r="U617" s="173" t="s">
        <v>202</v>
      </c>
      <c r="V617" s="173" t="s">
        <v>203</v>
      </c>
      <c r="W617" s="81" t="s">
        <v>204</v>
      </c>
      <c r="X617" s="173" t="s">
        <v>52</v>
      </c>
      <c r="Y617" s="108">
        <v>45658</v>
      </c>
      <c r="Z617" s="109">
        <v>46021</v>
      </c>
      <c r="AA617" s="37"/>
      <c r="AB617" s="102"/>
      <c r="AC617" s="43" t="s">
        <v>58</v>
      </c>
      <c r="AD617" s="181" t="s">
        <v>1873</v>
      </c>
      <c r="AE617" s="111" t="s">
        <v>1897</v>
      </c>
      <c r="AF617" s="204"/>
      <c r="AG617" s="113"/>
      <c r="AH617" s="37">
        <f t="shared" si="47"/>
        <v>40</v>
      </c>
      <c r="AI617" s="176">
        <v>40</v>
      </c>
      <c r="AJ617" s="113"/>
      <c r="AK617" s="37"/>
      <c r="AM617" s="175">
        <f t="shared" si="46"/>
        <v>40</v>
      </c>
      <c r="AN617" s="176">
        <v>40</v>
      </c>
      <c r="AO617" s="113"/>
      <c r="AP617" s="136"/>
      <c r="AQ617" s="134">
        <f t="shared" si="45"/>
        <v>0</v>
      </c>
    </row>
    <row r="618" s="10" customFormat="1" ht="84" hidden="1" customHeight="1" spans="1:43">
      <c r="A618" s="37">
        <v>239</v>
      </c>
      <c r="B618" s="173" t="s">
        <v>1897</v>
      </c>
      <c r="C618" s="173" t="s">
        <v>1911</v>
      </c>
      <c r="D618" s="173" t="s">
        <v>2533</v>
      </c>
      <c r="E618" s="113" t="s">
        <v>2815</v>
      </c>
      <c r="F618" s="173" t="s">
        <v>198</v>
      </c>
      <c r="G618" s="113" t="s">
        <v>210</v>
      </c>
      <c r="H618" s="173" t="s">
        <v>48</v>
      </c>
      <c r="I618" s="174" t="s">
        <v>2816</v>
      </c>
      <c r="J618" s="175">
        <v>49</v>
      </c>
      <c r="K618" s="176">
        <v>49</v>
      </c>
      <c r="L618" s="113"/>
      <c r="M618" s="37"/>
      <c r="N618" s="174" t="s">
        <v>2817</v>
      </c>
      <c r="O618" s="174"/>
      <c r="P618" s="176">
        <v>428</v>
      </c>
      <c r="Q618" s="173" t="s">
        <v>53</v>
      </c>
      <c r="R618" s="173" t="s">
        <v>53</v>
      </c>
      <c r="S618" s="173" t="s">
        <v>53</v>
      </c>
      <c r="T618" s="173" t="s">
        <v>1754</v>
      </c>
      <c r="U618" s="173" t="s">
        <v>202</v>
      </c>
      <c r="V618" s="173" t="s">
        <v>203</v>
      </c>
      <c r="W618" s="81" t="s">
        <v>204</v>
      </c>
      <c r="X618" s="173" t="s">
        <v>52</v>
      </c>
      <c r="Y618" s="108">
        <v>45658</v>
      </c>
      <c r="Z618" s="109">
        <v>46021</v>
      </c>
      <c r="AA618" s="37"/>
      <c r="AB618" s="102"/>
      <c r="AC618" s="43" t="s">
        <v>58</v>
      </c>
      <c r="AD618" s="181" t="s">
        <v>1873</v>
      </c>
      <c r="AE618" s="111" t="s">
        <v>1897</v>
      </c>
      <c r="AF618" s="204"/>
      <c r="AG618" s="113"/>
      <c r="AH618" s="37">
        <f t="shared" si="47"/>
        <v>49</v>
      </c>
      <c r="AI618" s="176">
        <v>49</v>
      </c>
      <c r="AJ618" s="113"/>
      <c r="AK618" s="37"/>
      <c r="AM618" s="175">
        <f t="shared" si="46"/>
        <v>49</v>
      </c>
      <c r="AN618" s="176">
        <v>49</v>
      </c>
      <c r="AO618" s="113"/>
      <c r="AP618" s="136"/>
      <c r="AQ618" s="134">
        <f t="shared" si="45"/>
        <v>0</v>
      </c>
    </row>
    <row r="619" s="10" customFormat="1" ht="83" hidden="1" customHeight="1" spans="1:43">
      <c r="A619" s="37">
        <v>240</v>
      </c>
      <c r="B619" s="173" t="s">
        <v>1897</v>
      </c>
      <c r="C619" s="173" t="s">
        <v>1911</v>
      </c>
      <c r="D619" s="173" t="s">
        <v>2533</v>
      </c>
      <c r="E619" s="113" t="s">
        <v>2818</v>
      </c>
      <c r="F619" s="173" t="s">
        <v>198</v>
      </c>
      <c r="G619" s="113" t="s">
        <v>199</v>
      </c>
      <c r="H619" s="173" t="s">
        <v>48</v>
      </c>
      <c r="I619" s="174" t="s">
        <v>2819</v>
      </c>
      <c r="J619" s="175">
        <v>70</v>
      </c>
      <c r="K619" s="176">
        <v>70</v>
      </c>
      <c r="L619" s="113"/>
      <c r="M619" s="37"/>
      <c r="N619" s="174" t="s">
        <v>2820</v>
      </c>
      <c r="O619" s="174"/>
      <c r="P619" s="176">
        <v>305</v>
      </c>
      <c r="Q619" s="173" t="s">
        <v>53</v>
      </c>
      <c r="R619" s="173" t="s">
        <v>53</v>
      </c>
      <c r="S619" s="173" t="s">
        <v>53</v>
      </c>
      <c r="T619" s="173" t="s">
        <v>1754</v>
      </c>
      <c r="U619" s="173" t="s">
        <v>202</v>
      </c>
      <c r="V619" s="173" t="s">
        <v>203</v>
      </c>
      <c r="W619" s="81" t="s">
        <v>204</v>
      </c>
      <c r="X619" s="173" t="s">
        <v>52</v>
      </c>
      <c r="Y619" s="108">
        <v>45658</v>
      </c>
      <c r="Z619" s="109">
        <v>46021</v>
      </c>
      <c r="AA619" s="37"/>
      <c r="AB619" s="102"/>
      <c r="AC619" s="43" t="s">
        <v>58</v>
      </c>
      <c r="AD619" s="181" t="s">
        <v>1873</v>
      </c>
      <c r="AE619" s="111" t="s">
        <v>1897</v>
      </c>
      <c r="AF619" s="204"/>
      <c r="AG619" s="113"/>
      <c r="AH619" s="37">
        <f t="shared" si="47"/>
        <v>70</v>
      </c>
      <c r="AI619" s="176">
        <v>70</v>
      </c>
      <c r="AJ619" s="113"/>
      <c r="AK619" s="37"/>
      <c r="AM619" s="175">
        <f t="shared" si="46"/>
        <v>70</v>
      </c>
      <c r="AN619" s="176">
        <v>70</v>
      </c>
      <c r="AO619" s="113"/>
      <c r="AP619" s="136"/>
      <c r="AQ619" s="134">
        <f t="shared" si="45"/>
        <v>0</v>
      </c>
    </row>
    <row r="620" s="10" customFormat="1" ht="96" hidden="1" customHeight="1" spans="1:43">
      <c r="A620" s="37">
        <v>241</v>
      </c>
      <c r="B620" s="173" t="s">
        <v>1897</v>
      </c>
      <c r="C620" s="173" t="s">
        <v>1911</v>
      </c>
      <c r="D620" s="173" t="s">
        <v>2533</v>
      </c>
      <c r="E620" s="113" t="s">
        <v>2821</v>
      </c>
      <c r="F620" s="173" t="s">
        <v>198</v>
      </c>
      <c r="G620" s="113" t="s">
        <v>1264</v>
      </c>
      <c r="H620" s="173" t="s">
        <v>48</v>
      </c>
      <c r="I620" s="174" t="s">
        <v>2822</v>
      </c>
      <c r="J620" s="175">
        <v>87</v>
      </c>
      <c r="K620" s="176">
        <v>87</v>
      </c>
      <c r="L620" s="113"/>
      <c r="M620" s="37"/>
      <c r="N620" s="174" t="s">
        <v>2823</v>
      </c>
      <c r="O620" s="174"/>
      <c r="P620" s="176">
        <v>140</v>
      </c>
      <c r="Q620" s="173" t="s">
        <v>53</v>
      </c>
      <c r="R620" s="173" t="s">
        <v>53</v>
      </c>
      <c r="S620" s="173" t="s">
        <v>53</v>
      </c>
      <c r="T620" s="173" t="s">
        <v>1754</v>
      </c>
      <c r="U620" s="173" t="s">
        <v>202</v>
      </c>
      <c r="V620" s="173" t="s">
        <v>203</v>
      </c>
      <c r="W620" s="81" t="s">
        <v>204</v>
      </c>
      <c r="X620" s="173" t="s">
        <v>52</v>
      </c>
      <c r="Y620" s="108">
        <v>45658</v>
      </c>
      <c r="Z620" s="109">
        <v>46021</v>
      </c>
      <c r="AA620" s="37"/>
      <c r="AB620" s="102"/>
      <c r="AC620" s="43" t="s">
        <v>58</v>
      </c>
      <c r="AD620" s="181" t="s">
        <v>1873</v>
      </c>
      <c r="AE620" s="111" t="s">
        <v>1897</v>
      </c>
      <c r="AF620" s="204"/>
      <c r="AG620" s="113"/>
      <c r="AH620" s="37">
        <f t="shared" si="47"/>
        <v>87</v>
      </c>
      <c r="AI620" s="176">
        <v>87</v>
      </c>
      <c r="AJ620" s="113"/>
      <c r="AK620" s="37"/>
      <c r="AM620" s="175">
        <f t="shared" si="46"/>
        <v>87</v>
      </c>
      <c r="AN620" s="176">
        <v>87</v>
      </c>
      <c r="AO620" s="113"/>
      <c r="AP620" s="136"/>
      <c r="AQ620" s="134">
        <f t="shared" si="45"/>
        <v>0</v>
      </c>
    </row>
    <row r="621" s="10" customFormat="1" ht="78" hidden="1" customHeight="1" spans="1:43">
      <c r="A621" s="37">
        <v>242</v>
      </c>
      <c r="B621" s="173" t="s">
        <v>1897</v>
      </c>
      <c r="C621" s="173" t="s">
        <v>1911</v>
      </c>
      <c r="D621" s="173" t="s">
        <v>2533</v>
      </c>
      <c r="E621" s="113" t="s">
        <v>2824</v>
      </c>
      <c r="F621" s="173" t="s">
        <v>198</v>
      </c>
      <c r="G621" s="113" t="s">
        <v>1259</v>
      </c>
      <c r="H621" s="173" t="s">
        <v>48</v>
      </c>
      <c r="I621" s="174" t="s">
        <v>2825</v>
      </c>
      <c r="J621" s="175">
        <v>112</v>
      </c>
      <c r="K621" s="176">
        <v>112</v>
      </c>
      <c r="L621" s="113"/>
      <c r="M621" s="37"/>
      <c r="N621" s="174" t="s">
        <v>2826</v>
      </c>
      <c r="O621" s="174"/>
      <c r="P621" s="176">
        <v>1290</v>
      </c>
      <c r="Q621" s="173" t="s">
        <v>53</v>
      </c>
      <c r="R621" s="173" t="s">
        <v>53</v>
      </c>
      <c r="S621" s="173" t="s">
        <v>53</v>
      </c>
      <c r="T621" s="173" t="s">
        <v>1754</v>
      </c>
      <c r="U621" s="173" t="s">
        <v>202</v>
      </c>
      <c r="V621" s="173" t="s">
        <v>203</v>
      </c>
      <c r="W621" s="81" t="s">
        <v>204</v>
      </c>
      <c r="X621" s="173" t="s">
        <v>52</v>
      </c>
      <c r="Y621" s="108">
        <v>45658</v>
      </c>
      <c r="Z621" s="109">
        <v>46021</v>
      </c>
      <c r="AA621" s="37"/>
      <c r="AB621" s="102"/>
      <c r="AC621" s="43" t="s">
        <v>58</v>
      </c>
      <c r="AD621" s="181" t="s">
        <v>1873</v>
      </c>
      <c r="AE621" s="111" t="s">
        <v>1897</v>
      </c>
      <c r="AF621" s="204"/>
      <c r="AG621" s="113"/>
      <c r="AH621" s="37">
        <f t="shared" si="47"/>
        <v>112</v>
      </c>
      <c r="AI621" s="176">
        <v>112</v>
      </c>
      <c r="AJ621" s="113"/>
      <c r="AK621" s="37"/>
      <c r="AM621" s="175">
        <f t="shared" si="46"/>
        <v>112</v>
      </c>
      <c r="AN621" s="176">
        <v>112</v>
      </c>
      <c r="AO621" s="113"/>
      <c r="AP621" s="136"/>
      <c r="AQ621" s="134">
        <f t="shared" si="45"/>
        <v>0</v>
      </c>
    </row>
    <row r="622" s="10" customFormat="1" ht="105" hidden="1" customHeight="1" spans="1:43">
      <c r="A622" s="37">
        <v>243</v>
      </c>
      <c r="B622" s="173" t="s">
        <v>1897</v>
      </c>
      <c r="C622" s="173" t="s">
        <v>1911</v>
      </c>
      <c r="D622" s="173" t="s">
        <v>2533</v>
      </c>
      <c r="E622" s="113" t="s">
        <v>2827</v>
      </c>
      <c r="F622" s="173" t="s">
        <v>198</v>
      </c>
      <c r="G622" s="113" t="s">
        <v>390</v>
      </c>
      <c r="H622" s="173" t="s">
        <v>48</v>
      </c>
      <c r="I622" s="174" t="s">
        <v>2828</v>
      </c>
      <c r="J622" s="175">
        <v>107</v>
      </c>
      <c r="K622" s="176">
        <v>107</v>
      </c>
      <c r="L622" s="113"/>
      <c r="M622" s="37"/>
      <c r="N622" s="174" t="s">
        <v>2829</v>
      </c>
      <c r="O622" s="174"/>
      <c r="P622" s="176">
        <v>178</v>
      </c>
      <c r="Q622" s="173" t="s">
        <v>53</v>
      </c>
      <c r="R622" s="173" t="s">
        <v>53</v>
      </c>
      <c r="S622" s="173" t="s">
        <v>53</v>
      </c>
      <c r="T622" s="173" t="s">
        <v>1754</v>
      </c>
      <c r="U622" s="173" t="s">
        <v>202</v>
      </c>
      <c r="V622" s="173" t="s">
        <v>203</v>
      </c>
      <c r="W622" s="81" t="s">
        <v>204</v>
      </c>
      <c r="X622" s="173" t="s">
        <v>52</v>
      </c>
      <c r="Y622" s="108">
        <v>45658</v>
      </c>
      <c r="Z622" s="109">
        <v>46021</v>
      </c>
      <c r="AA622" s="37"/>
      <c r="AB622" s="102"/>
      <c r="AC622" s="43" t="s">
        <v>58</v>
      </c>
      <c r="AD622" s="181" t="s">
        <v>1873</v>
      </c>
      <c r="AE622" s="111" t="s">
        <v>1897</v>
      </c>
      <c r="AF622" s="204"/>
      <c r="AG622" s="113"/>
      <c r="AH622" s="37">
        <f t="shared" si="47"/>
        <v>107</v>
      </c>
      <c r="AI622" s="176">
        <v>107</v>
      </c>
      <c r="AJ622" s="113"/>
      <c r="AK622" s="37"/>
      <c r="AM622" s="175">
        <f t="shared" si="46"/>
        <v>107</v>
      </c>
      <c r="AN622" s="176">
        <v>107</v>
      </c>
      <c r="AO622" s="113"/>
      <c r="AP622" s="136"/>
      <c r="AQ622" s="134">
        <f t="shared" si="45"/>
        <v>0</v>
      </c>
    </row>
    <row r="623" s="10" customFormat="1" ht="141" hidden="1" customHeight="1" spans="1:43">
      <c r="A623" s="37">
        <v>244</v>
      </c>
      <c r="B623" s="173" t="s">
        <v>1897</v>
      </c>
      <c r="C623" s="173" t="s">
        <v>1911</v>
      </c>
      <c r="D623" s="173" t="s">
        <v>2533</v>
      </c>
      <c r="E623" s="113" t="s">
        <v>2830</v>
      </c>
      <c r="F623" s="173" t="s">
        <v>595</v>
      </c>
      <c r="G623" s="113" t="s">
        <v>2226</v>
      </c>
      <c r="H623" s="173" t="s">
        <v>48</v>
      </c>
      <c r="I623" s="203" t="s">
        <v>2831</v>
      </c>
      <c r="J623" s="175">
        <v>130</v>
      </c>
      <c r="K623" s="176">
        <v>130</v>
      </c>
      <c r="L623" s="113"/>
      <c r="M623" s="37"/>
      <c r="N623" s="174" t="s">
        <v>2832</v>
      </c>
      <c r="O623" s="174"/>
      <c r="P623" s="176">
        <v>477</v>
      </c>
      <c r="Q623" s="173" t="s">
        <v>53</v>
      </c>
      <c r="R623" s="173" t="s">
        <v>53</v>
      </c>
      <c r="S623" s="173" t="s">
        <v>53</v>
      </c>
      <c r="T623" s="173" t="s">
        <v>1754</v>
      </c>
      <c r="U623" s="37" t="s">
        <v>600</v>
      </c>
      <c r="V623" s="173" t="s">
        <v>601</v>
      </c>
      <c r="W623" s="81">
        <v>15887412941</v>
      </c>
      <c r="X623" s="173" t="s">
        <v>52</v>
      </c>
      <c r="Y623" s="108">
        <v>45658</v>
      </c>
      <c r="Z623" s="109">
        <v>46021</v>
      </c>
      <c r="AA623" s="37"/>
      <c r="AB623" s="102"/>
      <c r="AC623" s="43" t="s">
        <v>58</v>
      </c>
      <c r="AD623" s="181" t="s">
        <v>1873</v>
      </c>
      <c r="AE623" s="111" t="s">
        <v>1897</v>
      </c>
      <c r="AF623" s="204"/>
      <c r="AG623" s="113"/>
      <c r="AH623" s="37">
        <f t="shared" si="47"/>
        <v>130</v>
      </c>
      <c r="AI623" s="176">
        <v>130</v>
      </c>
      <c r="AJ623" s="113"/>
      <c r="AK623" s="37"/>
      <c r="AM623" s="175">
        <f t="shared" si="46"/>
        <v>130</v>
      </c>
      <c r="AN623" s="176">
        <v>130</v>
      </c>
      <c r="AO623" s="113"/>
      <c r="AP623" s="136"/>
      <c r="AQ623" s="134">
        <f t="shared" si="45"/>
        <v>0</v>
      </c>
    </row>
    <row r="624" s="10" customFormat="1" ht="154" hidden="1" customHeight="1" spans="1:43">
      <c r="A624" s="37">
        <v>245</v>
      </c>
      <c r="B624" s="173" t="s">
        <v>1897</v>
      </c>
      <c r="C624" s="173" t="s">
        <v>1911</v>
      </c>
      <c r="D624" s="173" t="s">
        <v>2533</v>
      </c>
      <c r="E624" s="113" t="s">
        <v>2833</v>
      </c>
      <c r="F624" s="173" t="s">
        <v>680</v>
      </c>
      <c r="G624" s="113" t="s">
        <v>2834</v>
      </c>
      <c r="H624" s="173" t="s">
        <v>48</v>
      </c>
      <c r="I624" s="174" t="s">
        <v>2835</v>
      </c>
      <c r="J624" s="175">
        <v>239.2</v>
      </c>
      <c r="K624" s="176">
        <v>239.2</v>
      </c>
      <c r="L624" s="113"/>
      <c r="M624" s="37"/>
      <c r="N624" s="203" t="s">
        <v>2836</v>
      </c>
      <c r="O624" s="174"/>
      <c r="P624" s="176">
        <v>1084</v>
      </c>
      <c r="Q624" s="173" t="s">
        <v>53</v>
      </c>
      <c r="R624" s="173" t="s">
        <v>53</v>
      </c>
      <c r="S624" s="173" t="s">
        <v>53</v>
      </c>
      <c r="T624" s="173" t="s">
        <v>1754</v>
      </c>
      <c r="U624" s="173" t="s">
        <v>685</v>
      </c>
      <c r="V624" s="173" t="s">
        <v>686</v>
      </c>
      <c r="W624" s="81" t="s">
        <v>687</v>
      </c>
      <c r="X624" s="173" t="s">
        <v>52</v>
      </c>
      <c r="Y624" s="108">
        <v>45658</v>
      </c>
      <c r="Z624" s="109">
        <v>46021</v>
      </c>
      <c r="AA624" s="37"/>
      <c r="AB624" s="102"/>
      <c r="AC624" s="43" t="s">
        <v>58</v>
      </c>
      <c r="AD624" s="181" t="s">
        <v>1873</v>
      </c>
      <c r="AE624" s="111" t="s">
        <v>1897</v>
      </c>
      <c r="AF624" s="204"/>
      <c r="AG624" s="113"/>
      <c r="AH624" s="37">
        <f t="shared" si="47"/>
        <v>239.2</v>
      </c>
      <c r="AI624" s="176">
        <v>239.2</v>
      </c>
      <c r="AJ624" s="113"/>
      <c r="AK624" s="37"/>
      <c r="AM624" s="175">
        <f t="shared" si="46"/>
        <v>239.2</v>
      </c>
      <c r="AN624" s="176">
        <v>239.2</v>
      </c>
      <c r="AO624" s="113"/>
      <c r="AP624" s="136"/>
      <c r="AQ624" s="134">
        <f t="shared" si="45"/>
        <v>0</v>
      </c>
    </row>
    <row r="625" s="10" customFormat="1" ht="141" hidden="1" customHeight="1" spans="1:43">
      <c r="A625" s="37">
        <v>246</v>
      </c>
      <c r="B625" s="173" t="s">
        <v>1897</v>
      </c>
      <c r="C625" s="173" t="s">
        <v>1911</v>
      </c>
      <c r="D625" s="173" t="s">
        <v>2533</v>
      </c>
      <c r="E625" s="113" t="s">
        <v>2837</v>
      </c>
      <c r="F625" s="173" t="s">
        <v>680</v>
      </c>
      <c r="G625" s="113" t="s">
        <v>2838</v>
      </c>
      <c r="H625" s="173" t="s">
        <v>48</v>
      </c>
      <c r="I625" s="174" t="s">
        <v>2839</v>
      </c>
      <c r="J625" s="175">
        <v>230</v>
      </c>
      <c r="K625" s="176">
        <v>230</v>
      </c>
      <c r="L625" s="113"/>
      <c r="M625" s="37"/>
      <c r="N625" s="203" t="s">
        <v>2840</v>
      </c>
      <c r="O625" s="174"/>
      <c r="P625" s="176">
        <v>1692</v>
      </c>
      <c r="Q625" s="173" t="s">
        <v>53</v>
      </c>
      <c r="R625" s="173" t="s">
        <v>53</v>
      </c>
      <c r="S625" s="173" t="s">
        <v>53</v>
      </c>
      <c r="T625" s="173" t="s">
        <v>1754</v>
      </c>
      <c r="U625" s="173" t="s">
        <v>685</v>
      </c>
      <c r="V625" s="173" t="s">
        <v>686</v>
      </c>
      <c r="W625" s="81" t="s">
        <v>687</v>
      </c>
      <c r="X625" s="173" t="s">
        <v>52</v>
      </c>
      <c r="Y625" s="108">
        <v>45658</v>
      </c>
      <c r="Z625" s="109">
        <v>46021</v>
      </c>
      <c r="AA625" s="37"/>
      <c r="AB625" s="102"/>
      <c r="AC625" s="43" t="s">
        <v>58</v>
      </c>
      <c r="AD625" s="181" t="s">
        <v>1873</v>
      </c>
      <c r="AE625" s="111" t="s">
        <v>1897</v>
      </c>
      <c r="AF625" s="204"/>
      <c r="AG625" s="113"/>
      <c r="AH625" s="37">
        <f t="shared" si="47"/>
        <v>230</v>
      </c>
      <c r="AI625" s="176">
        <v>230</v>
      </c>
      <c r="AJ625" s="113"/>
      <c r="AK625" s="37"/>
      <c r="AM625" s="175">
        <f t="shared" si="46"/>
        <v>230</v>
      </c>
      <c r="AN625" s="176">
        <v>230</v>
      </c>
      <c r="AO625" s="113"/>
      <c r="AP625" s="136"/>
      <c r="AQ625" s="134">
        <f t="shared" si="45"/>
        <v>0</v>
      </c>
    </row>
    <row r="626" s="10" customFormat="1" ht="89" hidden="1" customHeight="1" spans="1:43">
      <c r="A626" s="37">
        <v>247</v>
      </c>
      <c r="B626" s="173" t="s">
        <v>1897</v>
      </c>
      <c r="C626" s="173" t="s">
        <v>1911</v>
      </c>
      <c r="D626" s="173" t="s">
        <v>2533</v>
      </c>
      <c r="E626" s="113" t="s">
        <v>2841</v>
      </c>
      <c r="F626" s="173" t="s">
        <v>243</v>
      </c>
      <c r="G626" s="113" t="s">
        <v>2842</v>
      </c>
      <c r="H626" s="173" t="s">
        <v>48</v>
      </c>
      <c r="I626" s="174" t="s">
        <v>2843</v>
      </c>
      <c r="J626" s="175">
        <v>132.79</v>
      </c>
      <c r="K626" s="176">
        <v>132.79</v>
      </c>
      <c r="L626" s="113"/>
      <c r="M626" s="37"/>
      <c r="N626" s="174" t="s">
        <v>2844</v>
      </c>
      <c r="O626" s="174"/>
      <c r="P626" s="176">
        <v>421</v>
      </c>
      <c r="Q626" s="173" t="s">
        <v>53</v>
      </c>
      <c r="R626" s="173" t="s">
        <v>53</v>
      </c>
      <c r="S626" s="173" t="s">
        <v>53</v>
      </c>
      <c r="T626" s="173" t="s">
        <v>1754</v>
      </c>
      <c r="U626" s="173" t="s">
        <v>247</v>
      </c>
      <c r="V626" s="173" t="s">
        <v>1832</v>
      </c>
      <c r="W626" s="81" t="s">
        <v>1833</v>
      </c>
      <c r="X626" s="173" t="s">
        <v>52</v>
      </c>
      <c r="Y626" s="108">
        <v>45658</v>
      </c>
      <c r="Z626" s="109">
        <v>46021</v>
      </c>
      <c r="AA626" s="37"/>
      <c r="AB626" s="102"/>
      <c r="AC626" s="43" t="s">
        <v>58</v>
      </c>
      <c r="AD626" s="181" t="s">
        <v>1873</v>
      </c>
      <c r="AE626" s="111" t="s">
        <v>1897</v>
      </c>
      <c r="AF626" s="204"/>
      <c r="AG626" s="113"/>
      <c r="AH626" s="37">
        <f t="shared" si="47"/>
        <v>132.79</v>
      </c>
      <c r="AI626" s="176">
        <v>132.79</v>
      </c>
      <c r="AJ626" s="113"/>
      <c r="AK626" s="37"/>
      <c r="AM626" s="175">
        <f t="shared" si="46"/>
        <v>132.79</v>
      </c>
      <c r="AN626" s="176">
        <v>132.79</v>
      </c>
      <c r="AO626" s="113"/>
      <c r="AP626" s="136"/>
      <c r="AQ626" s="134">
        <f t="shared" si="45"/>
        <v>0</v>
      </c>
    </row>
    <row r="627" s="10" customFormat="1" ht="75" hidden="1" customHeight="1" spans="1:43">
      <c r="A627" s="37">
        <v>248</v>
      </c>
      <c r="B627" s="173" t="s">
        <v>1897</v>
      </c>
      <c r="C627" s="173" t="s">
        <v>1911</v>
      </c>
      <c r="D627" s="173" t="s">
        <v>2533</v>
      </c>
      <c r="E627" s="113" t="s">
        <v>2845</v>
      </c>
      <c r="F627" s="173" t="s">
        <v>243</v>
      </c>
      <c r="G627" s="113" t="s">
        <v>566</v>
      </c>
      <c r="H627" s="173" t="s">
        <v>48</v>
      </c>
      <c r="I627" s="174" t="s">
        <v>2846</v>
      </c>
      <c r="J627" s="175">
        <v>28.6</v>
      </c>
      <c r="K627" s="176">
        <v>28.6</v>
      </c>
      <c r="L627" s="113"/>
      <c r="M627" s="37"/>
      <c r="N627" s="174" t="s">
        <v>2847</v>
      </c>
      <c r="O627" s="174"/>
      <c r="P627" s="176">
        <v>77</v>
      </c>
      <c r="Q627" s="173" t="s">
        <v>53</v>
      </c>
      <c r="R627" s="173" t="s">
        <v>53</v>
      </c>
      <c r="S627" s="173" t="s">
        <v>53</v>
      </c>
      <c r="T627" s="173" t="s">
        <v>1754</v>
      </c>
      <c r="U627" s="173" t="s">
        <v>247</v>
      </c>
      <c r="V627" s="173" t="s">
        <v>1832</v>
      </c>
      <c r="W627" s="81" t="s">
        <v>1833</v>
      </c>
      <c r="X627" s="173" t="s">
        <v>52</v>
      </c>
      <c r="Y627" s="108">
        <v>45658</v>
      </c>
      <c r="Z627" s="109">
        <v>46021</v>
      </c>
      <c r="AA627" s="37"/>
      <c r="AB627" s="102" t="s">
        <v>57</v>
      </c>
      <c r="AC627" s="43" t="s">
        <v>58</v>
      </c>
      <c r="AD627" s="181" t="s">
        <v>1873</v>
      </c>
      <c r="AE627" s="111" t="s">
        <v>1897</v>
      </c>
      <c r="AF627" s="204">
        <v>28.6</v>
      </c>
      <c r="AG627" s="113"/>
      <c r="AH627" s="37">
        <f t="shared" si="47"/>
        <v>28.6</v>
      </c>
      <c r="AI627" s="176">
        <v>28.6</v>
      </c>
      <c r="AJ627" s="113"/>
      <c r="AK627" s="37"/>
      <c r="AM627" s="175">
        <f t="shared" si="46"/>
        <v>28.6</v>
      </c>
      <c r="AN627" s="176">
        <v>28.6</v>
      </c>
      <c r="AO627" s="113"/>
      <c r="AP627" s="136"/>
      <c r="AQ627" s="134">
        <f t="shared" si="45"/>
        <v>0</v>
      </c>
    </row>
    <row r="628" s="10" customFormat="1" ht="75" hidden="1" customHeight="1" spans="1:43">
      <c r="A628" s="37">
        <v>249</v>
      </c>
      <c r="B628" s="173" t="s">
        <v>1897</v>
      </c>
      <c r="C628" s="173" t="s">
        <v>1911</v>
      </c>
      <c r="D628" s="173" t="s">
        <v>2533</v>
      </c>
      <c r="E628" s="113" t="s">
        <v>2848</v>
      </c>
      <c r="F628" s="173" t="s">
        <v>243</v>
      </c>
      <c r="G628" s="113" t="s">
        <v>1829</v>
      </c>
      <c r="H628" s="173" t="s">
        <v>48</v>
      </c>
      <c r="I628" s="174" t="s">
        <v>2849</v>
      </c>
      <c r="J628" s="175">
        <v>10</v>
      </c>
      <c r="K628" s="176">
        <v>10</v>
      </c>
      <c r="L628" s="113"/>
      <c r="M628" s="37"/>
      <c r="N628" s="174" t="s">
        <v>2850</v>
      </c>
      <c r="O628" s="174"/>
      <c r="P628" s="176">
        <v>431</v>
      </c>
      <c r="Q628" s="173" t="s">
        <v>53</v>
      </c>
      <c r="R628" s="173" t="s">
        <v>53</v>
      </c>
      <c r="S628" s="173" t="s">
        <v>53</v>
      </c>
      <c r="T628" s="173" t="s">
        <v>1754</v>
      </c>
      <c r="U628" s="173" t="s">
        <v>247</v>
      </c>
      <c r="V628" s="173" t="s">
        <v>1832</v>
      </c>
      <c r="W628" s="81" t="s">
        <v>1833</v>
      </c>
      <c r="X628" s="173" t="s">
        <v>52</v>
      </c>
      <c r="Y628" s="108">
        <v>45658</v>
      </c>
      <c r="Z628" s="109">
        <v>46021</v>
      </c>
      <c r="AA628" s="37"/>
      <c r="AB628" s="102" t="s">
        <v>57</v>
      </c>
      <c r="AC628" s="43" t="s">
        <v>58</v>
      </c>
      <c r="AD628" s="181" t="s">
        <v>1873</v>
      </c>
      <c r="AE628" s="111" t="s">
        <v>1897</v>
      </c>
      <c r="AF628" s="204">
        <v>10</v>
      </c>
      <c r="AG628" s="113"/>
      <c r="AH628" s="37">
        <f t="shared" si="47"/>
        <v>10</v>
      </c>
      <c r="AI628" s="176">
        <v>10</v>
      </c>
      <c r="AJ628" s="113"/>
      <c r="AK628" s="37"/>
      <c r="AM628" s="175">
        <f t="shared" si="46"/>
        <v>10</v>
      </c>
      <c r="AN628" s="176">
        <v>10</v>
      </c>
      <c r="AO628" s="113"/>
      <c r="AP628" s="136"/>
      <c r="AQ628" s="134">
        <f t="shared" si="45"/>
        <v>0</v>
      </c>
    </row>
    <row r="629" s="10" customFormat="1" ht="73" hidden="1" customHeight="1" spans="1:43">
      <c r="A629" s="37">
        <v>250</v>
      </c>
      <c r="B629" s="173" t="s">
        <v>1897</v>
      </c>
      <c r="C629" s="173" t="s">
        <v>1911</v>
      </c>
      <c r="D629" s="173" t="s">
        <v>2533</v>
      </c>
      <c r="E629" s="113" t="s">
        <v>2851</v>
      </c>
      <c r="F629" s="173" t="s">
        <v>243</v>
      </c>
      <c r="G629" s="113" t="s">
        <v>882</v>
      </c>
      <c r="H629" s="173" t="s">
        <v>48</v>
      </c>
      <c r="I629" s="174" t="s">
        <v>2852</v>
      </c>
      <c r="J629" s="175">
        <v>12.6</v>
      </c>
      <c r="K629" s="176">
        <v>12.6</v>
      </c>
      <c r="L629" s="113"/>
      <c r="M629" s="37"/>
      <c r="N629" s="174" t="s">
        <v>2853</v>
      </c>
      <c r="O629" s="174"/>
      <c r="P629" s="176">
        <v>3720</v>
      </c>
      <c r="Q629" s="173" t="s">
        <v>53</v>
      </c>
      <c r="R629" s="173" t="s">
        <v>53</v>
      </c>
      <c r="S629" s="173" t="s">
        <v>53</v>
      </c>
      <c r="T629" s="173" t="s">
        <v>1754</v>
      </c>
      <c r="U629" s="173" t="s">
        <v>247</v>
      </c>
      <c r="V629" s="173" t="s">
        <v>1832</v>
      </c>
      <c r="W629" s="81" t="s">
        <v>1833</v>
      </c>
      <c r="X629" s="173" t="s">
        <v>52</v>
      </c>
      <c r="Y629" s="108">
        <v>45809</v>
      </c>
      <c r="Z629" s="109">
        <v>46021</v>
      </c>
      <c r="AA629" s="37"/>
      <c r="AB629" s="102"/>
      <c r="AC629" s="43" t="s">
        <v>58</v>
      </c>
      <c r="AD629" s="181" t="s">
        <v>1873</v>
      </c>
      <c r="AE629" s="111" t="s">
        <v>1897</v>
      </c>
      <c r="AF629" s="204"/>
      <c r="AG629" s="113"/>
      <c r="AH629" s="37">
        <f t="shared" si="47"/>
        <v>192.39</v>
      </c>
      <c r="AI629" s="176">
        <v>192.39</v>
      </c>
      <c r="AJ629" s="113"/>
      <c r="AK629" s="37"/>
      <c r="AM629" s="175">
        <f t="shared" si="46"/>
        <v>12.6</v>
      </c>
      <c r="AN629" s="176">
        <v>12.6</v>
      </c>
      <c r="AO629" s="113"/>
      <c r="AP629" s="136"/>
      <c r="AQ629" s="134">
        <f t="shared" si="45"/>
        <v>-179.79</v>
      </c>
    </row>
    <row r="630" s="10" customFormat="1" ht="78" hidden="1" customHeight="1" spans="1:43">
      <c r="A630" s="37">
        <v>251</v>
      </c>
      <c r="B630" s="173" t="s">
        <v>1897</v>
      </c>
      <c r="C630" s="173" t="s">
        <v>1911</v>
      </c>
      <c r="D630" s="173" t="s">
        <v>2533</v>
      </c>
      <c r="E630" s="113" t="s">
        <v>2854</v>
      </c>
      <c r="F630" s="173" t="s">
        <v>243</v>
      </c>
      <c r="G630" s="113" t="s">
        <v>2855</v>
      </c>
      <c r="H630" s="173" t="s">
        <v>370</v>
      </c>
      <c r="I630" s="174" t="s">
        <v>2856</v>
      </c>
      <c r="J630" s="175">
        <v>22</v>
      </c>
      <c r="K630" s="176">
        <v>22</v>
      </c>
      <c r="L630" s="113"/>
      <c r="M630" s="37"/>
      <c r="N630" s="174" t="s">
        <v>2857</v>
      </c>
      <c r="O630" s="174"/>
      <c r="P630" s="176">
        <v>2394</v>
      </c>
      <c r="Q630" s="173" t="s">
        <v>53</v>
      </c>
      <c r="R630" s="173" t="s">
        <v>53</v>
      </c>
      <c r="S630" s="173" t="s">
        <v>53</v>
      </c>
      <c r="T630" s="173" t="s">
        <v>1754</v>
      </c>
      <c r="U630" s="173" t="s">
        <v>247</v>
      </c>
      <c r="V630" s="173" t="s">
        <v>1832</v>
      </c>
      <c r="W630" s="81" t="s">
        <v>1833</v>
      </c>
      <c r="X630" s="173" t="s">
        <v>52</v>
      </c>
      <c r="Y630" s="108">
        <v>45658</v>
      </c>
      <c r="Z630" s="109">
        <v>46021</v>
      </c>
      <c r="AA630" s="37"/>
      <c r="AB630" s="102"/>
      <c r="AC630" s="43" t="s">
        <v>58</v>
      </c>
      <c r="AD630" s="181" t="s">
        <v>1873</v>
      </c>
      <c r="AE630" s="111" t="s">
        <v>1897</v>
      </c>
      <c r="AF630" s="204"/>
      <c r="AG630" s="113"/>
      <c r="AH630" s="37">
        <f t="shared" si="47"/>
        <v>22</v>
      </c>
      <c r="AI630" s="176">
        <v>22</v>
      </c>
      <c r="AJ630" s="113"/>
      <c r="AK630" s="37"/>
      <c r="AM630" s="175">
        <f t="shared" si="46"/>
        <v>22</v>
      </c>
      <c r="AN630" s="176">
        <v>22</v>
      </c>
      <c r="AO630" s="113"/>
      <c r="AP630" s="136"/>
      <c r="AQ630" s="134">
        <f t="shared" si="45"/>
        <v>0</v>
      </c>
    </row>
    <row r="631" s="10" customFormat="1" ht="83" hidden="1" customHeight="1" spans="1:43">
      <c r="A631" s="37">
        <v>252</v>
      </c>
      <c r="B631" s="173" t="s">
        <v>1897</v>
      </c>
      <c r="C631" s="173" t="s">
        <v>1911</v>
      </c>
      <c r="D631" s="173" t="s">
        <v>2533</v>
      </c>
      <c r="E631" s="113" t="s">
        <v>2858</v>
      </c>
      <c r="F631" s="173" t="s">
        <v>243</v>
      </c>
      <c r="G631" s="113" t="s">
        <v>876</v>
      </c>
      <c r="H631" s="173" t="s">
        <v>370</v>
      </c>
      <c r="I631" s="174" t="s">
        <v>2859</v>
      </c>
      <c r="J631" s="175">
        <v>40</v>
      </c>
      <c r="K631" s="176">
        <v>40</v>
      </c>
      <c r="L631" s="113"/>
      <c r="M631" s="37"/>
      <c r="N631" s="174" t="s">
        <v>2860</v>
      </c>
      <c r="O631" s="174"/>
      <c r="P631" s="176">
        <v>650</v>
      </c>
      <c r="Q631" s="173" t="s">
        <v>53</v>
      </c>
      <c r="R631" s="173" t="s">
        <v>53</v>
      </c>
      <c r="S631" s="173" t="s">
        <v>53</v>
      </c>
      <c r="T631" s="173" t="s">
        <v>1754</v>
      </c>
      <c r="U631" s="173" t="s">
        <v>247</v>
      </c>
      <c r="V631" s="173" t="s">
        <v>1832</v>
      </c>
      <c r="W631" s="81" t="s">
        <v>1833</v>
      </c>
      <c r="X631" s="173" t="s">
        <v>52</v>
      </c>
      <c r="Y631" s="108">
        <v>45658</v>
      </c>
      <c r="Z631" s="109">
        <v>46021</v>
      </c>
      <c r="AA631" s="37"/>
      <c r="AB631" s="102"/>
      <c r="AC631" s="43" t="s">
        <v>58</v>
      </c>
      <c r="AD631" s="181" t="s">
        <v>1873</v>
      </c>
      <c r="AE631" s="111" t="s">
        <v>1897</v>
      </c>
      <c r="AF631" s="204"/>
      <c r="AG631" s="113"/>
      <c r="AH631" s="37">
        <f t="shared" si="47"/>
        <v>40</v>
      </c>
      <c r="AI631" s="176">
        <v>40</v>
      </c>
      <c r="AJ631" s="113"/>
      <c r="AK631" s="37"/>
      <c r="AM631" s="175">
        <f t="shared" si="46"/>
        <v>40</v>
      </c>
      <c r="AN631" s="176">
        <v>40</v>
      </c>
      <c r="AO631" s="113"/>
      <c r="AP631" s="136"/>
      <c r="AQ631" s="134">
        <f t="shared" si="45"/>
        <v>0</v>
      </c>
    </row>
    <row r="632" s="10" customFormat="1" ht="73" hidden="1" customHeight="1" spans="1:43">
      <c r="A632" s="37">
        <v>253</v>
      </c>
      <c r="B632" s="173" t="s">
        <v>1897</v>
      </c>
      <c r="C632" s="173" t="s">
        <v>1911</v>
      </c>
      <c r="D632" s="173" t="s">
        <v>2533</v>
      </c>
      <c r="E632" s="113" t="s">
        <v>2861</v>
      </c>
      <c r="F632" s="173" t="s">
        <v>664</v>
      </c>
      <c r="G632" s="113" t="s">
        <v>2862</v>
      </c>
      <c r="H632" s="173" t="s">
        <v>48</v>
      </c>
      <c r="I632" s="174" t="s">
        <v>2863</v>
      </c>
      <c r="J632" s="175">
        <v>9.7</v>
      </c>
      <c r="K632" s="176">
        <v>9.7</v>
      </c>
      <c r="L632" s="113"/>
      <c r="M632" s="37"/>
      <c r="N632" s="174" t="s">
        <v>2864</v>
      </c>
      <c r="O632" s="174"/>
      <c r="P632" s="176">
        <v>87</v>
      </c>
      <c r="Q632" s="173" t="s">
        <v>53</v>
      </c>
      <c r="R632" s="173" t="s">
        <v>53</v>
      </c>
      <c r="S632" s="173" t="s">
        <v>53</v>
      </c>
      <c r="T632" s="173" t="s">
        <v>1754</v>
      </c>
      <c r="U632" s="173" t="s">
        <v>669</v>
      </c>
      <c r="V632" s="173" t="s">
        <v>2865</v>
      </c>
      <c r="W632" s="81" t="s">
        <v>2866</v>
      </c>
      <c r="X632" s="173" t="s">
        <v>52</v>
      </c>
      <c r="Y632" s="108">
        <v>45658</v>
      </c>
      <c r="Z632" s="109">
        <v>46021</v>
      </c>
      <c r="AA632" s="37"/>
      <c r="AB632" s="102"/>
      <c r="AC632" s="43" t="s">
        <v>58</v>
      </c>
      <c r="AD632" s="181" t="s">
        <v>1873</v>
      </c>
      <c r="AE632" s="111" t="s">
        <v>1897</v>
      </c>
      <c r="AF632" s="204"/>
      <c r="AG632" s="113"/>
      <c r="AH632" s="37">
        <f t="shared" si="47"/>
        <v>9.7</v>
      </c>
      <c r="AI632" s="176">
        <v>9.7</v>
      </c>
      <c r="AJ632" s="113"/>
      <c r="AK632" s="37"/>
      <c r="AM632" s="175">
        <f t="shared" si="46"/>
        <v>9.7</v>
      </c>
      <c r="AN632" s="176">
        <v>9.7</v>
      </c>
      <c r="AO632" s="113"/>
      <c r="AP632" s="136"/>
      <c r="AQ632" s="134">
        <f t="shared" si="45"/>
        <v>0</v>
      </c>
    </row>
    <row r="633" s="10" customFormat="1" ht="75" hidden="1" customHeight="1" spans="1:43">
      <c r="A633" s="37">
        <v>254</v>
      </c>
      <c r="B633" s="173" t="s">
        <v>1897</v>
      </c>
      <c r="C633" s="173" t="s">
        <v>1911</v>
      </c>
      <c r="D633" s="173" t="s">
        <v>2533</v>
      </c>
      <c r="E633" s="113" t="s">
        <v>2867</v>
      </c>
      <c r="F633" s="173" t="s">
        <v>664</v>
      </c>
      <c r="G633" s="113" t="s">
        <v>1044</v>
      </c>
      <c r="H633" s="173" t="s">
        <v>48</v>
      </c>
      <c r="I633" s="174" t="s">
        <v>2868</v>
      </c>
      <c r="J633" s="175">
        <v>23.2</v>
      </c>
      <c r="K633" s="176">
        <v>23.2</v>
      </c>
      <c r="L633" s="113"/>
      <c r="M633" s="37"/>
      <c r="N633" s="174" t="s">
        <v>2869</v>
      </c>
      <c r="O633" s="174"/>
      <c r="P633" s="176">
        <v>310</v>
      </c>
      <c r="Q633" s="173" t="s">
        <v>53</v>
      </c>
      <c r="R633" s="173" t="s">
        <v>53</v>
      </c>
      <c r="S633" s="173" t="s">
        <v>53</v>
      </c>
      <c r="T633" s="173" t="s">
        <v>1754</v>
      </c>
      <c r="U633" s="173" t="s">
        <v>669</v>
      </c>
      <c r="V633" s="173" t="s">
        <v>2865</v>
      </c>
      <c r="W633" s="81" t="s">
        <v>2866</v>
      </c>
      <c r="X633" s="173" t="s">
        <v>52</v>
      </c>
      <c r="Y633" s="108">
        <v>45658</v>
      </c>
      <c r="Z633" s="109">
        <v>46021</v>
      </c>
      <c r="AA633" s="37"/>
      <c r="AB633" s="102"/>
      <c r="AC633" s="43" t="s">
        <v>58</v>
      </c>
      <c r="AD633" s="181" t="s">
        <v>1873</v>
      </c>
      <c r="AE633" s="111" t="s">
        <v>1897</v>
      </c>
      <c r="AF633" s="204"/>
      <c r="AG633" s="113"/>
      <c r="AH633" s="37">
        <f t="shared" si="47"/>
        <v>23.2</v>
      </c>
      <c r="AI633" s="176">
        <v>23.2</v>
      </c>
      <c r="AJ633" s="113"/>
      <c r="AK633" s="37"/>
      <c r="AM633" s="175">
        <f t="shared" si="46"/>
        <v>23.2</v>
      </c>
      <c r="AN633" s="176">
        <v>23.2</v>
      </c>
      <c r="AO633" s="113"/>
      <c r="AP633" s="136"/>
      <c r="AQ633" s="134">
        <f t="shared" si="45"/>
        <v>0</v>
      </c>
    </row>
    <row r="634" s="10" customFormat="1" ht="72" hidden="1" customHeight="1" spans="1:43">
      <c r="A634" s="37">
        <v>255</v>
      </c>
      <c r="B634" s="173" t="s">
        <v>1897</v>
      </c>
      <c r="C634" s="173" t="s">
        <v>1911</v>
      </c>
      <c r="D634" s="173" t="s">
        <v>2533</v>
      </c>
      <c r="E634" s="113" t="s">
        <v>2870</v>
      </c>
      <c r="F634" s="173" t="s">
        <v>664</v>
      </c>
      <c r="G634" s="113" t="s">
        <v>2871</v>
      </c>
      <c r="H634" s="173" t="s">
        <v>48</v>
      </c>
      <c r="I634" s="174" t="s">
        <v>2872</v>
      </c>
      <c r="J634" s="175">
        <v>11.8</v>
      </c>
      <c r="K634" s="176">
        <v>11.8</v>
      </c>
      <c r="L634" s="113"/>
      <c r="M634" s="37"/>
      <c r="N634" s="174" t="s">
        <v>2873</v>
      </c>
      <c r="O634" s="174"/>
      <c r="P634" s="176">
        <v>237</v>
      </c>
      <c r="Q634" s="173" t="s">
        <v>53</v>
      </c>
      <c r="R634" s="173" t="s">
        <v>53</v>
      </c>
      <c r="S634" s="173" t="s">
        <v>53</v>
      </c>
      <c r="T634" s="173" t="s">
        <v>1754</v>
      </c>
      <c r="U634" s="173" t="s">
        <v>669</v>
      </c>
      <c r="V634" s="173" t="s">
        <v>2865</v>
      </c>
      <c r="W634" s="81" t="s">
        <v>2866</v>
      </c>
      <c r="X634" s="173" t="s">
        <v>52</v>
      </c>
      <c r="Y634" s="108">
        <v>45658</v>
      </c>
      <c r="Z634" s="109">
        <v>46021</v>
      </c>
      <c r="AA634" s="37"/>
      <c r="AB634" s="102"/>
      <c r="AC634" s="43" t="s">
        <v>58</v>
      </c>
      <c r="AD634" s="181" t="s">
        <v>1873</v>
      </c>
      <c r="AE634" s="111" t="s">
        <v>1897</v>
      </c>
      <c r="AF634" s="204"/>
      <c r="AG634" s="113"/>
      <c r="AH634" s="37">
        <f t="shared" si="47"/>
        <v>11.8</v>
      </c>
      <c r="AI634" s="176">
        <v>11.8</v>
      </c>
      <c r="AJ634" s="113"/>
      <c r="AK634" s="37"/>
      <c r="AM634" s="175">
        <f t="shared" si="46"/>
        <v>11.8</v>
      </c>
      <c r="AN634" s="176">
        <v>11.8</v>
      </c>
      <c r="AO634" s="113"/>
      <c r="AP634" s="136"/>
      <c r="AQ634" s="134">
        <f t="shared" si="45"/>
        <v>0</v>
      </c>
    </row>
    <row r="635" s="10" customFormat="1" ht="64" hidden="1" customHeight="1" spans="1:43">
      <c r="A635" s="37">
        <v>256</v>
      </c>
      <c r="B635" s="173" t="s">
        <v>1897</v>
      </c>
      <c r="C635" s="173" t="s">
        <v>1911</v>
      </c>
      <c r="D635" s="173" t="s">
        <v>2533</v>
      </c>
      <c r="E635" s="113" t="s">
        <v>2874</v>
      </c>
      <c r="F635" s="173" t="s">
        <v>664</v>
      </c>
      <c r="G635" s="113" t="s">
        <v>1445</v>
      </c>
      <c r="H635" s="173" t="s">
        <v>48</v>
      </c>
      <c r="I635" s="174" t="s">
        <v>2875</v>
      </c>
      <c r="J635" s="175">
        <v>4.1</v>
      </c>
      <c r="K635" s="176">
        <v>4.1</v>
      </c>
      <c r="L635" s="113"/>
      <c r="M635" s="37"/>
      <c r="N635" s="174" t="s">
        <v>2876</v>
      </c>
      <c r="O635" s="174"/>
      <c r="P635" s="176">
        <v>56</v>
      </c>
      <c r="Q635" s="173" t="s">
        <v>53</v>
      </c>
      <c r="R635" s="173" t="s">
        <v>53</v>
      </c>
      <c r="S635" s="173" t="s">
        <v>53</v>
      </c>
      <c r="T635" s="173" t="s">
        <v>1754</v>
      </c>
      <c r="U635" s="173" t="s">
        <v>669</v>
      </c>
      <c r="V635" s="173" t="s">
        <v>2865</v>
      </c>
      <c r="W635" s="81" t="s">
        <v>2866</v>
      </c>
      <c r="X635" s="173" t="s">
        <v>52</v>
      </c>
      <c r="Y635" s="108">
        <v>45658</v>
      </c>
      <c r="Z635" s="109">
        <v>46021</v>
      </c>
      <c r="AA635" s="37"/>
      <c r="AB635" s="102"/>
      <c r="AC635" s="43" t="s">
        <v>58</v>
      </c>
      <c r="AD635" s="181" t="s">
        <v>1873</v>
      </c>
      <c r="AE635" s="111" t="s">
        <v>1897</v>
      </c>
      <c r="AF635" s="204"/>
      <c r="AG635" s="113"/>
      <c r="AH635" s="37">
        <f t="shared" si="47"/>
        <v>4.1</v>
      </c>
      <c r="AI635" s="176">
        <v>4.1</v>
      </c>
      <c r="AJ635" s="113"/>
      <c r="AK635" s="37"/>
      <c r="AM635" s="175">
        <f t="shared" si="46"/>
        <v>4.1</v>
      </c>
      <c r="AN635" s="176">
        <v>4.1</v>
      </c>
      <c r="AO635" s="113"/>
      <c r="AP635" s="136"/>
      <c r="AQ635" s="134">
        <f t="shared" si="45"/>
        <v>0</v>
      </c>
    </row>
    <row r="636" s="10" customFormat="1" ht="88" hidden="1" customHeight="1" spans="1:43">
      <c r="A636" s="37">
        <v>257</v>
      </c>
      <c r="B636" s="173" t="s">
        <v>1897</v>
      </c>
      <c r="C636" s="173" t="s">
        <v>1911</v>
      </c>
      <c r="D636" s="173" t="s">
        <v>2533</v>
      </c>
      <c r="E636" s="113" t="s">
        <v>2877</v>
      </c>
      <c r="F636" s="173" t="s">
        <v>664</v>
      </c>
      <c r="G636" s="113" t="s">
        <v>694</v>
      </c>
      <c r="H636" s="173" t="s">
        <v>48</v>
      </c>
      <c r="I636" s="174" t="s">
        <v>2878</v>
      </c>
      <c r="J636" s="175">
        <v>18.52</v>
      </c>
      <c r="K636" s="176">
        <v>18.52</v>
      </c>
      <c r="L636" s="113"/>
      <c r="M636" s="37"/>
      <c r="N636" s="174" t="s">
        <v>2879</v>
      </c>
      <c r="O636" s="174"/>
      <c r="P636" s="176">
        <v>290</v>
      </c>
      <c r="Q636" s="173" t="s">
        <v>53</v>
      </c>
      <c r="R636" s="173" t="s">
        <v>53</v>
      </c>
      <c r="S636" s="173" t="s">
        <v>53</v>
      </c>
      <c r="T636" s="173" t="s">
        <v>1754</v>
      </c>
      <c r="U636" s="173" t="s">
        <v>669</v>
      </c>
      <c r="V636" s="173" t="s">
        <v>2865</v>
      </c>
      <c r="W636" s="81" t="s">
        <v>2866</v>
      </c>
      <c r="X636" s="173" t="s">
        <v>52</v>
      </c>
      <c r="Y636" s="108">
        <v>45658</v>
      </c>
      <c r="Z636" s="109">
        <v>46021</v>
      </c>
      <c r="AA636" s="37"/>
      <c r="AB636" s="102"/>
      <c r="AC636" s="43" t="s">
        <v>58</v>
      </c>
      <c r="AD636" s="181" t="s">
        <v>1873</v>
      </c>
      <c r="AE636" s="111" t="s">
        <v>1897</v>
      </c>
      <c r="AF636" s="204"/>
      <c r="AG636" s="113"/>
      <c r="AH636" s="37">
        <f t="shared" si="47"/>
        <v>18.52</v>
      </c>
      <c r="AI636" s="176">
        <v>18.52</v>
      </c>
      <c r="AJ636" s="113"/>
      <c r="AK636" s="37"/>
      <c r="AM636" s="175">
        <f t="shared" si="46"/>
        <v>18.52</v>
      </c>
      <c r="AN636" s="176">
        <v>18.52</v>
      </c>
      <c r="AO636" s="113"/>
      <c r="AP636" s="136"/>
      <c r="AQ636" s="134">
        <f t="shared" si="45"/>
        <v>0</v>
      </c>
    </row>
    <row r="637" s="10" customFormat="1" ht="74" hidden="1" customHeight="1" spans="1:43">
      <c r="A637" s="37">
        <v>258</v>
      </c>
      <c r="B637" s="173" t="s">
        <v>1897</v>
      </c>
      <c r="C637" s="173" t="s">
        <v>1911</v>
      </c>
      <c r="D637" s="173" t="s">
        <v>2533</v>
      </c>
      <c r="E637" s="113" t="s">
        <v>2880</v>
      </c>
      <c r="F637" s="173" t="s">
        <v>664</v>
      </c>
      <c r="G637" s="113" t="s">
        <v>2881</v>
      </c>
      <c r="H637" s="173" t="s">
        <v>48</v>
      </c>
      <c r="I637" s="174" t="s">
        <v>2882</v>
      </c>
      <c r="J637" s="175">
        <v>48</v>
      </c>
      <c r="K637" s="176">
        <v>48</v>
      </c>
      <c r="L637" s="113"/>
      <c r="M637" s="37"/>
      <c r="N637" s="174" t="s">
        <v>2883</v>
      </c>
      <c r="O637" s="174"/>
      <c r="P637" s="176">
        <v>373</v>
      </c>
      <c r="Q637" s="173" t="s">
        <v>53</v>
      </c>
      <c r="R637" s="173" t="s">
        <v>53</v>
      </c>
      <c r="S637" s="173" t="s">
        <v>53</v>
      </c>
      <c r="T637" s="173" t="s">
        <v>1754</v>
      </c>
      <c r="U637" s="173" t="s">
        <v>669</v>
      </c>
      <c r="V637" s="173" t="s">
        <v>2865</v>
      </c>
      <c r="W637" s="81" t="s">
        <v>2866</v>
      </c>
      <c r="X637" s="173" t="s">
        <v>52</v>
      </c>
      <c r="Y637" s="108">
        <v>45658</v>
      </c>
      <c r="Z637" s="109">
        <v>46021</v>
      </c>
      <c r="AA637" s="37"/>
      <c r="AB637" s="102"/>
      <c r="AC637" s="43" t="s">
        <v>58</v>
      </c>
      <c r="AD637" s="181" t="s">
        <v>1873</v>
      </c>
      <c r="AE637" s="111" t="s">
        <v>1897</v>
      </c>
      <c r="AF637" s="204"/>
      <c r="AG637" s="113"/>
      <c r="AH637" s="37">
        <f t="shared" si="47"/>
        <v>48</v>
      </c>
      <c r="AI637" s="176">
        <v>48</v>
      </c>
      <c r="AJ637" s="113"/>
      <c r="AK637" s="37"/>
      <c r="AM637" s="175">
        <f t="shared" si="46"/>
        <v>48</v>
      </c>
      <c r="AN637" s="176">
        <v>48</v>
      </c>
      <c r="AO637" s="113"/>
      <c r="AP637" s="136"/>
      <c r="AQ637" s="134">
        <f t="shared" si="45"/>
        <v>0</v>
      </c>
    </row>
    <row r="638" s="10" customFormat="1" ht="80" hidden="1" customHeight="1" spans="1:43">
      <c r="A638" s="37">
        <v>259</v>
      </c>
      <c r="B638" s="173" t="s">
        <v>1897</v>
      </c>
      <c r="C638" s="173" t="s">
        <v>1911</v>
      </c>
      <c r="D638" s="173" t="s">
        <v>2533</v>
      </c>
      <c r="E638" s="113" t="s">
        <v>2884</v>
      </c>
      <c r="F638" s="173" t="s">
        <v>664</v>
      </c>
      <c r="G638" s="113" t="s">
        <v>1044</v>
      </c>
      <c r="H638" s="173" t="s">
        <v>48</v>
      </c>
      <c r="I638" s="174" t="s">
        <v>2885</v>
      </c>
      <c r="J638" s="175">
        <v>38</v>
      </c>
      <c r="K638" s="176">
        <v>38</v>
      </c>
      <c r="L638" s="113"/>
      <c r="M638" s="37"/>
      <c r="N638" s="174" t="s">
        <v>2886</v>
      </c>
      <c r="O638" s="174"/>
      <c r="P638" s="176">
        <v>528</v>
      </c>
      <c r="Q638" s="173" t="s">
        <v>53</v>
      </c>
      <c r="R638" s="173" t="s">
        <v>53</v>
      </c>
      <c r="S638" s="173" t="s">
        <v>53</v>
      </c>
      <c r="T638" s="173" t="s">
        <v>1754</v>
      </c>
      <c r="U638" s="173" t="s">
        <v>669</v>
      </c>
      <c r="V638" s="173" t="s">
        <v>2865</v>
      </c>
      <c r="W638" s="81" t="s">
        <v>2866</v>
      </c>
      <c r="X638" s="173" t="s">
        <v>52</v>
      </c>
      <c r="Y638" s="108">
        <v>45658</v>
      </c>
      <c r="Z638" s="109">
        <v>46021</v>
      </c>
      <c r="AA638" s="37"/>
      <c r="AB638" s="102"/>
      <c r="AC638" s="43" t="s">
        <v>58</v>
      </c>
      <c r="AD638" s="181" t="s">
        <v>1873</v>
      </c>
      <c r="AE638" s="111" t="s">
        <v>1897</v>
      </c>
      <c r="AF638" s="204"/>
      <c r="AG638" s="113"/>
      <c r="AH638" s="37">
        <f t="shared" si="47"/>
        <v>38</v>
      </c>
      <c r="AI638" s="176">
        <v>38</v>
      </c>
      <c r="AJ638" s="113"/>
      <c r="AK638" s="37"/>
      <c r="AM638" s="175">
        <f t="shared" si="46"/>
        <v>38</v>
      </c>
      <c r="AN638" s="176">
        <v>38</v>
      </c>
      <c r="AO638" s="113"/>
      <c r="AP638" s="136"/>
      <c r="AQ638" s="134">
        <f t="shared" si="45"/>
        <v>0</v>
      </c>
    </row>
    <row r="639" s="10" customFormat="1" ht="81" hidden="1" customHeight="1" spans="1:43">
      <c r="A639" s="37">
        <v>260</v>
      </c>
      <c r="B639" s="173" t="s">
        <v>1897</v>
      </c>
      <c r="C639" s="173" t="s">
        <v>1911</v>
      </c>
      <c r="D639" s="173" t="s">
        <v>2533</v>
      </c>
      <c r="E639" s="113" t="s">
        <v>2887</v>
      </c>
      <c r="F639" s="173" t="s">
        <v>664</v>
      </c>
      <c r="G639" s="113" t="s">
        <v>2888</v>
      </c>
      <c r="H639" s="173" t="s">
        <v>48</v>
      </c>
      <c r="I639" s="174" t="s">
        <v>2889</v>
      </c>
      <c r="J639" s="175">
        <v>78.5</v>
      </c>
      <c r="K639" s="176">
        <v>78.5</v>
      </c>
      <c r="L639" s="113"/>
      <c r="M639" s="37"/>
      <c r="N639" s="174" t="s">
        <v>2890</v>
      </c>
      <c r="O639" s="174"/>
      <c r="P639" s="176">
        <v>779</v>
      </c>
      <c r="Q639" s="173" t="s">
        <v>53</v>
      </c>
      <c r="R639" s="173" t="s">
        <v>53</v>
      </c>
      <c r="S639" s="173" t="s">
        <v>53</v>
      </c>
      <c r="T639" s="173" t="s">
        <v>1754</v>
      </c>
      <c r="U639" s="173" t="s">
        <v>669</v>
      </c>
      <c r="V639" s="173" t="s">
        <v>2865</v>
      </c>
      <c r="W639" s="81" t="s">
        <v>2866</v>
      </c>
      <c r="X639" s="173" t="s">
        <v>52</v>
      </c>
      <c r="Y639" s="108">
        <v>45658</v>
      </c>
      <c r="Z639" s="109">
        <v>46021</v>
      </c>
      <c r="AA639" s="37"/>
      <c r="AB639" s="102"/>
      <c r="AC639" s="43" t="s">
        <v>58</v>
      </c>
      <c r="AD639" s="181" t="s">
        <v>1873</v>
      </c>
      <c r="AE639" s="111" t="s">
        <v>1897</v>
      </c>
      <c r="AF639" s="204"/>
      <c r="AG639" s="113"/>
      <c r="AH639" s="37">
        <f t="shared" si="47"/>
        <v>78.5</v>
      </c>
      <c r="AI639" s="176">
        <v>78.5</v>
      </c>
      <c r="AJ639" s="113"/>
      <c r="AK639" s="37"/>
      <c r="AM639" s="175">
        <f t="shared" si="46"/>
        <v>78.5</v>
      </c>
      <c r="AN639" s="176">
        <v>78.5</v>
      </c>
      <c r="AO639" s="113"/>
      <c r="AP639" s="136"/>
      <c r="AQ639" s="134">
        <f t="shared" si="45"/>
        <v>0</v>
      </c>
    </row>
    <row r="640" s="10" customFormat="1" ht="62" hidden="1" customHeight="1" spans="1:43">
      <c r="A640" s="37">
        <v>261</v>
      </c>
      <c r="B640" s="173" t="s">
        <v>1897</v>
      </c>
      <c r="C640" s="173" t="s">
        <v>1911</v>
      </c>
      <c r="D640" s="173" t="s">
        <v>2533</v>
      </c>
      <c r="E640" s="113" t="s">
        <v>2891</v>
      </c>
      <c r="F640" s="173" t="s">
        <v>664</v>
      </c>
      <c r="G640" s="113" t="s">
        <v>2892</v>
      </c>
      <c r="H640" s="173" t="s">
        <v>48</v>
      </c>
      <c r="I640" s="174" t="s">
        <v>2893</v>
      </c>
      <c r="J640" s="175">
        <v>8</v>
      </c>
      <c r="K640" s="176">
        <v>8</v>
      </c>
      <c r="L640" s="113"/>
      <c r="M640" s="37"/>
      <c r="N640" s="174" t="s">
        <v>2894</v>
      </c>
      <c r="O640" s="174"/>
      <c r="P640" s="176">
        <v>390</v>
      </c>
      <c r="Q640" s="173" t="s">
        <v>53</v>
      </c>
      <c r="R640" s="173" t="s">
        <v>53</v>
      </c>
      <c r="S640" s="173" t="s">
        <v>53</v>
      </c>
      <c r="T640" s="173" t="s">
        <v>1754</v>
      </c>
      <c r="U640" s="173" t="s">
        <v>669</v>
      </c>
      <c r="V640" s="173" t="s">
        <v>2865</v>
      </c>
      <c r="W640" s="81" t="s">
        <v>2866</v>
      </c>
      <c r="X640" s="173" t="s">
        <v>52</v>
      </c>
      <c r="Y640" s="108">
        <v>45658</v>
      </c>
      <c r="Z640" s="109">
        <v>46021</v>
      </c>
      <c r="AA640" s="37"/>
      <c r="AB640" s="102"/>
      <c r="AC640" s="43" t="s">
        <v>58</v>
      </c>
      <c r="AD640" s="181" t="s">
        <v>1873</v>
      </c>
      <c r="AE640" s="111" t="s">
        <v>1897</v>
      </c>
      <c r="AF640" s="204"/>
      <c r="AG640" s="113"/>
      <c r="AH640" s="37">
        <f t="shared" si="47"/>
        <v>8</v>
      </c>
      <c r="AI640" s="176">
        <v>8</v>
      </c>
      <c r="AJ640" s="113"/>
      <c r="AK640" s="37"/>
      <c r="AM640" s="175">
        <f t="shared" si="46"/>
        <v>8</v>
      </c>
      <c r="AN640" s="176">
        <v>8</v>
      </c>
      <c r="AO640" s="113"/>
      <c r="AP640" s="136"/>
      <c r="AQ640" s="134">
        <f t="shared" si="45"/>
        <v>0</v>
      </c>
    </row>
    <row r="641" s="10" customFormat="1" ht="69" hidden="1" customHeight="1" spans="1:43">
      <c r="A641" s="37">
        <v>262</v>
      </c>
      <c r="B641" s="173" t="s">
        <v>1897</v>
      </c>
      <c r="C641" s="173" t="s">
        <v>1911</v>
      </c>
      <c r="D641" s="173" t="s">
        <v>2533</v>
      </c>
      <c r="E641" s="113" t="s">
        <v>2895</v>
      </c>
      <c r="F641" s="173" t="s">
        <v>664</v>
      </c>
      <c r="G641" s="113" t="s">
        <v>2896</v>
      </c>
      <c r="H641" s="173" t="s">
        <v>48</v>
      </c>
      <c r="I641" s="174" t="s">
        <v>2897</v>
      </c>
      <c r="J641" s="175">
        <v>21</v>
      </c>
      <c r="K641" s="176">
        <v>21</v>
      </c>
      <c r="L641" s="113"/>
      <c r="M641" s="37"/>
      <c r="N641" s="174" t="s">
        <v>2898</v>
      </c>
      <c r="O641" s="174"/>
      <c r="P641" s="176">
        <v>458</v>
      </c>
      <c r="Q641" s="173" t="s">
        <v>53</v>
      </c>
      <c r="R641" s="173" t="s">
        <v>53</v>
      </c>
      <c r="S641" s="173" t="s">
        <v>53</v>
      </c>
      <c r="T641" s="173" t="s">
        <v>1754</v>
      </c>
      <c r="U641" s="173" t="s">
        <v>669</v>
      </c>
      <c r="V641" s="173" t="s">
        <v>2865</v>
      </c>
      <c r="W641" s="81" t="s">
        <v>2866</v>
      </c>
      <c r="X641" s="173" t="s">
        <v>52</v>
      </c>
      <c r="Y641" s="108">
        <v>45658</v>
      </c>
      <c r="Z641" s="109">
        <v>46021</v>
      </c>
      <c r="AA641" s="37"/>
      <c r="AB641" s="102"/>
      <c r="AC641" s="43" t="s">
        <v>58</v>
      </c>
      <c r="AD641" s="181" t="s">
        <v>1873</v>
      </c>
      <c r="AE641" s="111" t="s">
        <v>1897</v>
      </c>
      <c r="AF641" s="204"/>
      <c r="AG641" s="113"/>
      <c r="AH641" s="37">
        <f t="shared" si="47"/>
        <v>21</v>
      </c>
      <c r="AI641" s="176">
        <v>21</v>
      </c>
      <c r="AJ641" s="113"/>
      <c r="AK641" s="37"/>
      <c r="AM641" s="175">
        <f t="shared" si="46"/>
        <v>21</v>
      </c>
      <c r="AN641" s="176">
        <v>21</v>
      </c>
      <c r="AO641" s="113"/>
      <c r="AP641" s="136"/>
      <c r="AQ641" s="134">
        <f t="shared" si="45"/>
        <v>0</v>
      </c>
    </row>
    <row r="642" s="10" customFormat="1" ht="69" hidden="1" customHeight="1" spans="1:43">
      <c r="A642" s="37">
        <v>263</v>
      </c>
      <c r="B642" s="173" t="s">
        <v>1897</v>
      </c>
      <c r="C642" s="173" t="s">
        <v>1911</v>
      </c>
      <c r="D642" s="173" t="s">
        <v>2533</v>
      </c>
      <c r="E642" s="113" t="s">
        <v>2899</v>
      </c>
      <c r="F642" s="173" t="s">
        <v>664</v>
      </c>
      <c r="G642" s="113" t="s">
        <v>2900</v>
      </c>
      <c r="H642" s="173" t="s">
        <v>48</v>
      </c>
      <c r="I642" s="174" t="s">
        <v>2901</v>
      </c>
      <c r="J642" s="175">
        <v>102</v>
      </c>
      <c r="K642" s="176">
        <v>102</v>
      </c>
      <c r="L642" s="113"/>
      <c r="M642" s="37"/>
      <c r="N642" s="174" t="s">
        <v>2902</v>
      </c>
      <c r="O642" s="174"/>
      <c r="P642" s="176">
        <v>1058</v>
      </c>
      <c r="Q642" s="173" t="s">
        <v>53</v>
      </c>
      <c r="R642" s="173" t="s">
        <v>53</v>
      </c>
      <c r="S642" s="173" t="s">
        <v>53</v>
      </c>
      <c r="T642" s="173" t="s">
        <v>1754</v>
      </c>
      <c r="U642" s="173" t="s">
        <v>669</v>
      </c>
      <c r="V642" s="173" t="s">
        <v>2865</v>
      </c>
      <c r="W642" s="81" t="s">
        <v>2866</v>
      </c>
      <c r="X642" s="173" t="s">
        <v>52</v>
      </c>
      <c r="Y642" s="108">
        <v>45658</v>
      </c>
      <c r="Z642" s="109">
        <v>46021</v>
      </c>
      <c r="AA642" s="37"/>
      <c r="AB642" s="102"/>
      <c r="AC642" s="43" t="s">
        <v>193</v>
      </c>
      <c r="AD642" s="181" t="s">
        <v>1873</v>
      </c>
      <c r="AE642" s="111" t="s">
        <v>1897</v>
      </c>
      <c r="AF642" s="204"/>
      <c r="AG642" s="113"/>
      <c r="AH642" s="37">
        <f t="shared" si="47"/>
        <v>102</v>
      </c>
      <c r="AI642" s="176">
        <v>102</v>
      </c>
      <c r="AJ642" s="113"/>
      <c r="AK642" s="37"/>
      <c r="AM642" s="175">
        <f t="shared" si="46"/>
        <v>102</v>
      </c>
      <c r="AN642" s="176">
        <v>102</v>
      </c>
      <c r="AO642" s="113"/>
      <c r="AP642" s="136"/>
      <c r="AQ642" s="134">
        <f t="shared" si="45"/>
        <v>0</v>
      </c>
    </row>
    <row r="643" s="10" customFormat="1" ht="90" hidden="1" customHeight="1" spans="1:43">
      <c r="A643" s="37">
        <v>264</v>
      </c>
      <c r="B643" s="173" t="s">
        <v>1897</v>
      </c>
      <c r="C643" s="173" t="s">
        <v>1911</v>
      </c>
      <c r="D643" s="173" t="s">
        <v>2533</v>
      </c>
      <c r="E643" s="113" t="s">
        <v>2903</v>
      </c>
      <c r="F643" s="173" t="s">
        <v>582</v>
      </c>
      <c r="G643" s="113" t="s">
        <v>2904</v>
      </c>
      <c r="H643" s="173" t="s">
        <v>48</v>
      </c>
      <c r="I643" s="174" t="s">
        <v>2905</v>
      </c>
      <c r="J643" s="175">
        <v>263.5</v>
      </c>
      <c r="K643" s="176">
        <v>263.5</v>
      </c>
      <c r="L643" s="113"/>
      <c r="M643" s="37"/>
      <c r="N643" s="174" t="s">
        <v>2906</v>
      </c>
      <c r="O643" s="174"/>
      <c r="P643" s="176">
        <v>8330</v>
      </c>
      <c r="Q643" s="173" t="s">
        <v>53</v>
      </c>
      <c r="R643" s="173" t="s">
        <v>53</v>
      </c>
      <c r="S643" s="173" t="s">
        <v>53</v>
      </c>
      <c r="T643" s="173" t="s">
        <v>1754</v>
      </c>
      <c r="U643" s="173" t="s">
        <v>587</v>
      </c>
      <c r="V643" s="173" t="s">
        <v>588</v>
      </c>
      <c r="W643" s="239" t="s">
        <v>1225</v>
      </c>
      <c r="X643" s="173" t="s">
        <v>52</v>
      </c>
      <c r="Y643" s="108">
        <v>45658</v>
      </c>
      <c r="Z643" s="109">
        <v>46021</v>
      </c>
      <c r="AA643" s="37"/>
      <c r="AB643" s="102"/>
      <c r="AC643" s="43" t="s">
        <v>58</v>
      </c>
      <c r="AD643" s="181" t="s">
        <v>1873</v>
      </c>
      <c r="AE643" s="111" t="s">
        <v>1897</v>
      </c>
      <c r="AF643" s="204"/>
      <c r="AG643" s="113"/>
      <c r="AH643" s="37">
        <f t="shared" si="47"/>
        <v>263.5</v>
      </c>
      <c r="AI643" s="176">
        <v>263.5</v>
      </c>
      <c r="AJ643" s="113"/>
      <c r="AK643" s="37"/>
      <c r="AM643" s="175">
        <f t="shared" si="46"/>
        <v>263.5</v>
      </c>
      <c r="AN643" s="176">
        <v>263.5</v>
      </c>
      <c r="AO643" s="113"/>
      <c r="AP643" s="136"/>
      <c r="AQ643" s="134">
        <f t="shared" si="45"/>
        <v>0</v>
      </c>
    </row>
    <row r="644" s="10" customFormat="1" ht="85" hidden="1" customHeight="1" spans="1:43">
      <c r="A644" s="37">
        <v>265</v>
      </c>
      <c r="B644" s="173" t="s">
        <v>1897</v>
      </c>
      <c r="C644" s="173" t="s">
        <v>1911</v>
      </c>
      <c r="D644" s="173" t="s">
        <v>2533</v>
      </c>
      <c r="E644" s="113" t="s">
        <v>2907</v>
      </c>
      <c r="F644" s="173" t="s">
        <v>582</v>
      </c>
      <c r="G644" s="113" t="s">
        <v>764</v>
      </c>
      <c r="H644" s="173" t="s">
        <v>48</v>
      </c>
      <c r="I644" s="174" t="s">
        <v>2908</v>
      </c>
      <c r="J644" s="175">
        <v>100.3</v>
      </c>
      <c r="K644" s="176">
        <v>100.3</v>
      </c>
      <c r="L644" s="113"/>
      <c r="M644" s="37"/>
      <c r="N644" s="174" t="s">
        <v>2909</v>
      </c>
      <c r="O644" s="174"/>
      <c r="P644" s="176">
        <v>4725</v>
      </c>
      <c r="Q644" s="173" t="s">
        <v>53</v>
      </c>
      <c r="R644" s="173" t="s">
        <v>53</v>
      </c>
      <c r="S644" s="173" t="s">
        <v>53</v>
      </c>
      <c r="T644" s="173" t="s">
        <v>1754</v>
      </c>
      <c r="U644" s="173" t="s">
        <v>587</v>
      </c>
      <c r="V644" s="173" t="s">
        <v>588</v>
      </c>
      <c r="W644" s="239" t="s">
        <v>1225</v>
      </c>
      <c r="X644" s="173" t="s">
        <v>52</v>
      </c>
      <c r="Y644" s="108">
        <v>45658</v>
      </c>
      <c r="Z644" s="109">
        <v>46021</v>
      </c>
      <c r="AA644" s="37"/>
      <c r="AB644" s="102"/>
      <c r="AC644" s="43" t="s">
        <v>58</v>
      </c>
      <c r="AD644" s="181" t="s">
        <v>1873</v>
      </c>
      <c r="AE644" s="111" t="s">
        <v>1897</v>
      </c>
      <c r="AF644" s="204"/>
      <c r="AG644" s="113"/>
      <c r="AH644" s="37">
        <f t="shared" si="47"/>
        <v>100.3</v>
      </c>
      <c r="AI644" s="176">
        <v>100.3</v>
      </c>
      <c r="AJ644" s="113"/>
      <c r="AK644" s="37"/>
      <c r="AM644" s="175">
        <f t="shared" si="46"/>
        <v>100.3</v>
      </c>
      <c r="AN644" s="176">
        <v>100.3</v>
      </c>
      <c r="AO644" s="113"/>
      <c r="AP644" s="136"/>
      <c r="AQ644" s="134">
        <f t="shared" si="45"/>
        <v>0</v>
      </c>
    </row>
    <row r="645" s="10" customFormat="1" ht="170" hidden="1" customHeight="1" spans="1:43">
      <c r="A645" s="37">
        <v>266</v>
      </c>
      <c r="B645" s="173" t="s">
        <v>1897</v>
      </c>
      <c r="C645" s="173" t="s">
        <v>1911</v>
      </c>
      <c r="D645" s="173" t="s">
        <v>2533</v>
      </c>
      <c r="E645" s="113" t="s">
        <v>2910</v>
      </c>
      <c r="F645" s="173" t="s">
        <v>167</v>
      </c>
      <c r="G645" s="113" t="s">
        <v>2911</v>
      </c>
      <c r="H645" s="173" t="s">
        <v>48</v>
      </c>
      <c r="I645" s="203" t="s">
        <v>2912</v>
      </c>
      <c r="J645" s="175">
        <v>194.95</v>
      </c>
      <c r="K645" s="176">
        <v>194.95</v>
      </c>
      <c r="L645" s="113"/>
      <c r="M645" s="37"/>
      <c r="N645" s="174" t="s">
        <v>2913</v>
      </c>
      <c r="O645" s="174"/>
      <c r="P645" s="176">
        <v>1225</v>
      </c>
      <c r="Q645" s="173" t="s">
        <v>53</v>
      </c>
      <c r="R645" s="173" t="s">
        <v>53</v>
      </c>
      <c r="S645" s="173" t="s">
        <v>53</v>
      </c>
      <c r="T645" s="173" t="s">
        <v>1754</v>
      </c>
      <c r="U645" s="173" t="s">
        <v>172</v>
      </c>
      <c r="V645" s="173" t="s">
        <v>1859</v>
      </c>
      <c r="W645" s="81" t="s">
        <v>2914</v>
      </c>
      <c r="X645" s="173" t="s">
        <v>52</v>
      </c>
      <c r="Y645" s="108">
        <v>45658</v>
      </c>
      <c r="Z645" s="109">
        <v>46021</v>
      </c>
      <c r="AA645" s="37"/>
      <c r="AB645" s="102" t="s">
        <v>57</v>
      </c>
      <c r="AC645" s="43" t="s">
        <v>58</v>
      </c>
      <c r="AD645" s="181" t="s">
        <v>1873</v>
      </c>
      <c r="AE645" s="111" t="s">
        <v>1897</v>
      </c>
      <c r="AF645" s="204">
        <v>194.95</v>
      </c>
      <c r="AG645" s="113"/>
      <c r="AH645" s="37">
        <f t="shared" si="47"/>
        <v>194.95</v>
      </c>
      <c r="AI645" s="176">
        <v>194.95</v>
      </c>
      <c r="AJ645" s="113"/>
      <c r="AK645" s="37"/>
      <c r="AM645" s="175">
        <f t="shared" si="46"/>
        <v>194.95</v>
      </c>
      <c r="AN645" s="176">
        <v>194.95</v>
      </c>
      <c r="AO645" s="113"/>
      <c r="AP645" s="136"/>
      <c r="AQ645" s="134">
        <f t="shared" si="45"/>
        <v>0</v>
      </c>
    </row>
    <row r="646" s="10" customFormat="1" ht="85" hidden="1" customHeight="1" spans="1:43">
      <c r="A646" s="37">
        <v>267</v>
      </c>
      <c r="B646" s="173" t="s">
        <v>1897</v>
      </c>
      <c r="C646" s="173" t="s">
        <v>1911</v>
      </c>
      <c r="D646" s="173" t="s">
        <v>2533</v>
      </c>
      <c r="E646" s="113" t="s">
        <v>2915</v>
      </c>
      <c r="F646" s="173" t="s">
        <v>167</v>
      </c>
      <c r="G646" s="113" t="s">
        <v>2916</v>
      </c>
      <c r="H646" s="173" t="s">
        <v>48</v>
      </c>
      <c r="I646" s="174" t="s">
        <v>2917</v>
      </c>
      <c r="J646" s="175">
        <v>31.9</v>
      </c>
      <c r="K646" s="176">
        <v>31.9</v>
      </c>
      <c r="L646" s="113"/>
      <c r="M646" s="37"/>
      <c r="N646" s="174" t="s">
        <v>2918</v>
      </c>
      <c r="O646" s="174"/>
      <c r="P646" s="176">
        <v>281</v>
      </c>
      <c r="Q646" s="173" t="s">
        <v>53</v>
      </c>
      <c r="R646" s="173" t="s">
        <v>53</v>
      </c>
      <c r="S646" s="173" t="s">
        <v>53</v>
      </c>
      <c r="T646" s="173" t="s">
        <v>1754</v>
      </c>
      <c r="U646" s="173" t="s">
        <v>172</v>
      </c>
      <c r="V646" s="173" t="s">
        <v>1859</v>
      </c>
      <c r="W646" s="81" t="s">
        <v>2914</v>
      </c>
      <c r="X646" s="173" t="s">
        <v>52</v>
      </c>
      <c r="Y646" s="108">
        <v>45658</v>
      </c>
      <c r="Z646" s="109">
        <v>46021</v>
      </c>
      <c r="AA646" s="37"/>
      <c r="AB646" s="102" t="s">
        <v>57</v>
      </c>
      <c r="AC646" s="43" t="s">
        <v>58</v>
      </c>
      <c r="AD646" s="181" t="s">
        <v>1873</v>
      </c>
      <c r="AE646" s="111" t="s">
        <v>1897</v>
      </c>
      <c r="AF646" s="204">
        <v>31.9</v>
      </c>
      <c r="AG646" s="113"/>
      <c r="AH646" s="37">
        <f t="shared" si="47"/>
        <v>31.9</v>
      </c>
      <c r="AI646" s="176">
        <v>31.9</v>
      </c>
      <c r="AJ646" s="113"/>
      <c r="AK646" s="37"/>
      <c r="AM646" s="175">
        <f t="shared" si="46"/>
        <v>31.9</v>
      </c>
      <c r="AN646" s="176">
        <v>31.9</v>
      </c>
      <c r="AO646" s="113"/>
      <c r="AP646" s="136"/>
      <c r="AQ646" s="134">
        <f t="shared" si="45"/>
        <v>0</v>
      </c>
    </row>
    <row r="647" s="10" customFormat="1" ht="72" hidden="1" customHeight="1" spans="1:43">
      <c r="A647" s="37">
        <v>268</v>
      </c>
      <c r="B647" s="173" t="s">
        <v>1897</v>
      </c>
      <c r="C647" s="173" t="s">
        <v>1911</v>
      </c>
      <c r="D647" s="173" t="s">
        <v>2533</v>
      </c>
      <c r="E647" s="113" t="s">
        <v>2919</v>
      </c>
      <c r="F647" s="173" t="s">
        <v>167</v>
      </c>
      <c r="G647" s="113" t="s">
        <v>2920</v>
      </c>
      <c r="H647" s="173" t="s">
        <v>48</v>
      </c>
      <c r="I647" s="174" t="s">
        <v>2921</v>
      </c>
      <c r="J647" s="175">
        <v>9.85</v>
      </c>
      <c r="K647" s="176">
        <v>9.85</v>
      </c>
      <c r="L647" s="113"/>
      <c r="M647" s="37"/>
      <c r="N647" s="174" t="s">
        <v>2922</v>
      </c>
      <c r="O647" s="174"/>
      <c r="P647" s="176">
        <v>249</v>
      </c>
      <c r="Q647" s="173" t="s">
        <v>53</v>
      </c>
      <c r="R647" s="173" t="s">
        <v>53</v>
      </c>
      <c r="S647" s="173" t="s">
        <v>53</v>
      </c>
      <c r="T647" s="173" t="s">
        <v>1754</v>
      </c>
      <c r="U647" s="173" t="s">
        <v>172</v>
      </c>
      <c r="V647" s="173" t="s">
        <v>1859</v>
      </c>
      <c r="W647" s="81" t="s">
        <v>2914</v>
      </c>
      <c r="X647" s="173" t="s">
        <v>52</v>
      </c>
      <c r="Y647" s="108">
        <v>45658</v>
      </c>
      <c r="Z647" s="109">
        <v>46021</v>
      </c>
      <c r="AA647" s="37"/>
      <c r="AB647" s="102"/>
      <c r="AC647" s="43" t="s">
        <v>193</v>
      </c>
      <c r="AD647" s="181" t="s">
        <v>1873</v>
      </c>
      <c r="AE647" s="111" t="s">
        <v>1897</v>
      </c>
      <c r="AF647" s="204"/>
      <c r="AG647" s="113"/>
      <c r="AH647" s="37">
        <f t="shared" si="47"/>
        <v>9.85</v>
      </c>
      <c r="AI647" s="176">
        <v>9.85</v>
      </c>
      <c r="AJ647" s="113"/>
      <c r="AK647" s="37"/>
      <c r="AM647" s="175">
        <f t="shared" si="46"/>
        <v>9.85</v>
      </c>
      <c r="AN647" s="176">
        <v>9.85</v>
      </c>
      <c r="AO647" s="113"/>
      <c r="AP647" s="136"/>
      <c r="AQ647" s="134">
        <f t="shared" ref="AQ647:AQ710" si="48">AM647-AH647</f>
        <v>0</v>
      </c>
    </row>
    <row r="648" s="10" customFormat="1" ht="96" hidden="1" customHeight="1" spans="1:43">
      <c r="A648" s="37">
        <v>269</v>
      </c>
      <c r="B648" s="173" t="s">
        <v>1897</v>
      </c>
      <c r="C648" s="173" t="s">
        <v>1911</v>
      </c>
      <c r="D648" s="173" t="s">
        <v>2533</v>
      </c>
      <c r="E648" s="113" t="s">
        <v>2923</v>
      </c>
      <c r="F648" s="173" t="s">
        <v>167</v>
      </c>
      <c r="G648" s="113" t="s">
        <v>2924</v>
      </c>
      <c r="H648" s="173" t="s">
        <v>48</v>
      </c>
      <c r="I648" s="174" t="s">
        <v>2925</v>
      </c>
      <c r="J648" s="175">
        <v>12.62</v>
      </c>
      <c r="K648" s="176">
        <v>12.62</v>
      </c>
      <c r="L648" s="113"/>
      <c r="M648" s="37"/>
      <c r="N648" s="174" t="s">
        <v>2926</v>
      </c>
      <c r="O648" s="174"/>
      <c r="P648" s="176">
        <v>135</v>
      </c>
      <c r="Q648" s="173" t="s">
        <v>53</v>
      </c>
      <c r="R648" s="173" t="s">
        <v>53</v>
      </c>
      <c r="S648" s="173" t="s">
        <v>53</v>
      </c>
      <c r="T648" s="173" t="s">
        <v>1754</v>
      </c>
      <c r="U648" s="173" t="s">
        <v>172</v>
      </c>
      <c r="V648" s="173" t="s">
        <v>1859</v>
      </c>
      <c r="W648" s="81" t="s">
        <v>2914</v>
      </c>
      <c r="X648" s="173" t="s">
        <v>52</v>
      </c>
      <c r="Y648" s="108">
        <v>45658</v>
      </c>
      <c r="Z648" s="109">
        <v>46021</v>
      </c>
      <c r="AA648" s="37"/>
      <c r="AB648" s="102"/>
      <c r="AC648" s="43" t="s">
        <v>58</v>
      </c>
      <c r="AD648" s="181" t="s">
        <v>1873</v>
      </c>
      <c r="AE648" s="111" t="s">
        <v>1897</v>
      </c>
      <c r="AF648" s="204"/>
      <c r="AG648" s="113"/>
      <c r="AH648" s="37">
        <f t="shared" si="47"/>
        <v>12.62</v>
      </c>
      <c r="AI648" s="176">
        <v>12.62</v>
      </c>
      <c r="AJ648" s="113"/>
      <c r="AK648" s="37"/>
      <c r="AM648" s="175">
        <f t="shared" si="46"/>
        <v>12.62</v>
      </c>
      <c r="AN648" s="176">
        <v>12.62</v>
      </c>
      <c r="AO648" s="113"/>
      <c r="AP648" s="136"/>
      <c r="AQ648" s="134">
        <f t="shared" si="48"/>
        <v>0</v>
      </c>
    </row>
    <row r="649" s="10" customFormat="1" ht="81" hidden="1" customHeight="1" spans="1:43">
      <c r="A649" s="37">
        <v>270</v>
      </c>
      <c r="B649" s="173" t="s">
        <v>1897</v>
      </c>
      <c r="C649" s="173" t="s">
        <v>1911</v>
      </c>
      <c r="D649" s="173" t="s">
        <v>2533</v>
      </c>
      <c r="E649" s="113" t="s">
        <v>2927</v>
      </c>
      <c r="F649" s="173" t="s">
        <v>167</v>
      </c>
      <c r="G649" s="113" t="s">
        <v>2199</v>
      </c>
      <c r="H649" s="173" t="s">
        <v>48</v>
      </c>
      <c r="I649" s="174" t="s">
        <v>2928</v>
      </c>
      <c r="J649" s="175">
        <v>11.05</v>
      </c>
      <c r="K649" s="176">
        <v>11.05</v>
      </c>
      <c r="L649" s="113"/>
      <c r="M649" s="37"/>
      <c r="N649" s="174" t="s">
        <v>2929</v>
      </c>
      <c r="O649" s="174"/>
      <c r="P649" s="176">
        <v>248</v>
      </c>
      <c r="Q649" s="173" t="s">
        <v>53</v>
      </c>
      <c r="R649" s="173" t="s">
        <v>53</v>
      </c>
      <c r="S649" s="173" t="s">
        <v>53</v>
      </c>
      <c r="T649" s="173" t="s">
        <v>1754</v>
      </c>
      <c r="U649" s="173" t="s">
        <v>172</v>
      </c>
      <c r="V649" s="173" t="s">
        <v>1859</v>
      </c>
      <c r="W649" s="81" t="s">
        <v>2914</v>
      </c>
      <c r="X649" s="173" t="s">
        <v>52</v>
      </c>
      <c r="Y649" s="108">
        <v>45658</v>
      </c>
      <c r="Z649" s="109">
        <v>46021</v>
      </c>
      <c r="AA649" s="37"/>
      <c r="AB649" s="102"/>
      <c r="AC649" s="43" t="s">
        <v>193</v>
      </c>
      <c r="AD649" s="181" t="s">
        <v>1873</v>
      </c>
      <c r="AE649" s="111" t="s">
        <v>1897</v>
      </c>
      <c r="AF649" s="204"/>
      <c r="AG649" s="113"/>
      <c r="AH649" s="37">
        <f t="shared" si="47"/>
        <v>11.05</v>
      </c>
      <c r="AI649" s="176">
        <v>11.05</v>
      </c>
      <c r="AJ649" s="113"/>
      <c r="AK649" s="37"/>
      <c r="AM649" s="175">
        <f t="shared" ref="AM649:AM712" si="49">SUM(AN649:AP649)</f>
        <v>11.05</v>
      </c>
      <c r="AN649" s="176">
        <v>11.05</v>
      </c>
      <c r="AO649" s="113"/>
      <c r="AP649" s="136"/>
      <c r="AQ649" s="134">
        <f t="shared" si="48"/>
        <v>0</v>
      </c>
    </row>
    <row r="650" s="10" customFormat="1" ht="74" hidden="1" customHeight="1" spans="1:43">
      <c r="A650" s="37">
        <v>271</v>
      </c>
      <c r="B650" s="173" t="s">
        <v>1897</v>
      </c>
      <c r="C650" s="173" t="s">
        <v>1911</v>
      </c>
      <c r="D650" s="173" t="s">
        <v>2533</v>
      </c>
      <c r="E650" s="113" t="s">
        <v>2930</v>
      </c>
      <c r="F650" s="173" t="s">
        <v>167</v>
      </c>
      <c r="G650" s="113" t="s">
        <v>1079</v>
      </c>
      <c r="H650" s="173" t="s">
        <v>48</v>
      </c>
      <c r="I650" s="174" t="s">
        <v>2931</v>
      </c>
      <c r="J650" s="175">
        <v>38.6</v>
      </c>
      <c r="K650" s="176">
        <v>38.6</v>
      </c>
      <c r="L650" s="113"/>
      <c r="M650" s="37"/>
      <c r="N650" s="174" t="s">
        <v>2932</v>
      </c>
      <c r="O650" s="174"/>
      <c r="P650" s="176">
        <v>619</v>
      </c>
      <c r="Q650" s="173" t="s">
        <v>53</v>
      </c>
      <c r="R650" s="173" t="s">
        <v>53</v>
      </c>
      <c r="S650" s="173" t="s">
        <v>53</v>
      </c>
      <c r="T650" s="173" t="s">
        <v>1754</v>
      </c>
      <c r="U650" s="173" t="s">
        <v>172</v>
      </c>
      <c r="V650" s="173" t="s">
        <v>1859</v>
      </c>
      <c r="W650" s="81" t="s">
        <v>2914</v>
      </c>
      <c r="X650" s="173" t="s">
        <v>52</v>
      </c>
      <c r="Y650" s="108">
        <v>45658</v>
      </c>
      <c r="Z650" s="109">
        <v>46021</v>
      </c>
      <c r="AA650" s="37"/>
      <c r="AB650" s="102"/>
      <c r="AC650" s="43" t="s">
        <v>58</v>
      </c>
      <c r="AD650" s="181" t="s">
        <v>1873</v>
      </c>
      <c r="AE650" s="111" t="s">
        <v>1897</v>
      </c>
      <c r="AF650" s="204"/>
      <c r="AG650" s="113"/>
      <c r="AH650" s="37">
        <f t="shared" si="47"/>
        <v>38.6</v>
      </c>
      <c r="AI650" s="176">
        <v>38.6</v>
      </c>
      <c r="AJ650" s="113"/>
      <c r="AK650" s="37"/>
      <c r="AM650" s="175">
        <f t="shared" si="49"/>
        <v>38.6</v>
      </c>
      <c r="AN650" s="176">
        <v>38.6</v>
      </c>
      <c r="AO650" s="113"/>
      <c r="AP650" s="136"/>
      <c r="AQ650" s="134">
        <f t="shared" si="48"/>
        <v>0</v>
      </c>
    </row>
    <row r="651" s="10" customFormat="1" ht="71" hidden="1" customHeight="1" spans="1:43">
      <c r="A651" s="37">
        <v>272</v>
      </c>
      <c r="B651" s="173" t="s">
        <v>1897</v>
      </c>
      <c r="C651" s="173" t="s">
        <v>1911</v>
      </c>
      <c r="D651" s="173" t="s">
        <v>2533</v>
      </c>
      <c r="E651" s="113" t="s">
        <v>2933</v>
      </c>
      <c r="F651" s="173" t="s">
        <v>167</v>
      </c>
      <c r="G651" s="113" t="s">
        <v>2934</v>
      </c>
      <c r="H651" s="173" t="s">
        <v>48</v>
      </c>
      <c r="I651" s="174" t="s">
        <v>2935</v>
      </c>
      <c r="J651" s="175">
        <v>30.9</v>
      </c>
      <c r="K651" s="176">
        <v>30.9</v>
      </c>
      <c r="L651" s="113"/>
      <c r="M651" s="37"/>
      <c r="N651" s="174" t="s">
        <v>2936</v>
      </c>
      <c r="O651" s="174"/>
      <c r="P651" s="176">
        <v>938</v>
      </c>
      <c r="Q651" s="173" t="s">
        <v>53</v>
      </c>
      <c r="R651" s="173" t="s">
        <v>53</v>
      </c>
      <c r="S651" s="173" t="s">
        <v>53</v>
      </c>
      <c r="T651" s="173" t="s">
        <v>1754</v>
      </c>
      <c r="U651" s="173" t="s">
        <v>172</v>
      </c>
      <c r="V651" s="173" t="s">
        <v>1859</v>
      </c>
      <c r="W651" s="81" t="s">
        <v>2914</v>
      </c>
      <c r="X651" s="173" t="s">
        <v>52</v>
      </c>
      <c r="Y651" s="108">
        <v>45658</v>
      </c>
      <c r="Z651" s="109">
        <v>46021</v>
      </c>
      <c r="AA651" s="37"/>
      <c r="AB651" s="102"/>
      <c r="AC651" s="43" t="s">
        <v>58</v>
      </c>
      <c r="AD651" s="181" t="s">
        <v>1873</v>
      </c>
      <c r="AE651" s="111" t="s">
        <v>1897</v>
      </c>
      <c r="AF651" s="204"/>
      <c r="AG651" s="113"/>
      <c r="AH651" s="37">
        <f t="shared" si="47"/>
        <v>30.9</v>
      </c>
      <c r="AI651" s="176">
        <v>30.9</v>
      </c>
      <c r="AJ651" s="113"/>
      <c r="AK651" s="37"/>
      <c r="AM651" s="175">
        <f t="shared" si="49"/>
        <v>30.9</v>
      </c>
      <c r="AN651" s="176">
        <v>30.9</v>
      </c>
      <c r="AO651" s="113"/>
      <c r="AP651" s="136"/>
      <c r="AQ651" s="134">
        <f t="shared" si="48"/>
        <v>0</v>
      </c>
    </row>
    <row r="652" s="10" customFormat="1" ht="86" hidden="1" customHeight="1" spans="1:43">
      <c r="A652" s="37">
        <v>273</v>
      </c>
      <c r="B652" s="173" t="s">
        <v>1897</v>
      </c>
      <c r="C652" s="173" t="s">
        <v>1911</v>
      </c>
      <c r="D652" s="173" t="s">
        <v>2533</v>
      </c>
      <c r="E652" s="113" t="s">
        <v>2937</v>
      </c>
      <c r="F652" s="173" t="s">
        <v>167</v>
      </c>
      <c r="G652" s="113" t="s">
        <v>2938</v>
      </c>
      <c r="H652" s="173" t="s">
        <v>48</v>
      </c>
      <c r="I652" s="203" t="s">
        <v>2939</v>
      </c>
      <c r="J652" s="175">
        <v>31.63</v>
      </c>
      <c r="K652" s="176">
        <v>31.63</v>
      </c>
      <c r="L652" s="113"/>
      <c r="M652" s="37"/>
      <c r="N652" s="174" t="s">
        <v>2940</v>
      </c>
      <c r="O652" s="174"/>
      <c r="P652" s="176">
        <v>1186</v>
      </c>
      <c r="Q652" s="173" t="s">
        <v>53</v>
      </c>
      <c r="R652" s="173" t="s">
        <v>53</v>
      </c>
      <c r="S652" s="173" t="s">
        <v>53</v>
      </c>
      <c r="T652" s="173" t="s">
        <v>1754</v>
      </c>
      <c r="U652" s="173" t="s">
        <v>172</v>
      </c>
      <c r="V652" s="173" t="s">
        <v>1859</v>
      </c>
      <c r="W652" s="81" t="s">
        <v>2914</v>
      </c>
      <c r="X652" s="173" t="s">
        <v>52</v>
      </c>
      <c r="Y652" s="108">
        <v>45658</v>
      </c>
      <c r="Z652" s="109">
        <v>46021</v>
      </c>
      <c r="AA652" s="37"/>
      <c r="AB652" s="102"/>
      <c r="AC652" s="43" t="s">
        <v>58</v>
      </c>
      <c r="AD652" s="181" t="s">
        <v>1873</v>
      </c>
      <c r="AE652" s="111" t="s">
        <v>1897</v>
      </c>
      <c r="AF652" s="204"/>
      <c r="AG652" s="113"/>
      <c r="AH652" s="37">
        <f t="shared" si="47"/>
        <v>31.63</v>
      </c>
      <c r="AI652" s="176">
        <v>31.63</v>
      </c>
      <c r="AJ652" s="113"/>
      <c r="AK652" s="37"/>
      <c r="AM652" s="175">
        <f t="shared" si="49"/>
        <v>31.63</v>
      </c>
      <c r="AN652" s="176">
        <v>31.63</v>
      </c>
      <c r="AO652" s="113"/>
      <c r="AP652" s="136"/>
      <c r="AQ652" s="134">
        <f t="shared" si="48"/>
        <v>0</v>
      </c>
    </row>
    <row r="653" s="10" customFormat="1" ht="84" hidden="1" customHeight="1" spans="1:43">
      <c r="A653" s="37">
        <v>274</v>
      </c>
      <c r="B653" s="173" t="s">
        <v>1897</v>
      </c>
      <c r="C653" s="173" t="s">
        <v>1911</v>
      </c>
      <c r="D653" s="173" t="s">
        <v>2533</v>
      </c>
      <c r="E653" s="113" t="s">
        <v>2941</v>
      </c>
      <c r="F653" s="173" t="s">
        <v>167</v>
      </c>
      <c r="G653" s="113" t="s">
        <v>2942</v>
      </c>
      <c r="H653" s="173" t="s">
        <v>48</v>
      </c>
      <c r="I653" s="203" t="s">
        <v>2943</v>
      </c>
      <c r="J653" s="175">
        <v>52.1</v>
      </c>
      <c r="K653" s="176">
        <v>52.1</v>
      </c>
      <c r="L653" s="113"/>
      <c r="M653" s="37"/>
      <c r="N653" s="174" t="s">
        <v>2944</v>
      </c>
      <c r="O653" s="174"/>
      <c r="P653" s="176">
        <v>1573</v>
      </c>
      <c r="Q653" s="173" t="s">
        <v>53</v>
      </c>
      <c r="R653" s="173" t="s">
        <v>53</v>
      </c>
      <c r="S653" s="173" t="s">
        <v>53</v>
      </c>
      <c r="T653" s="173" t="s">
        <v>1754</v>
      </c>
      <c r="U653" s="173" t="s">
        <v>172</v>
      </c>
      <c r="V653" s="173" t="s">
        <v>1859</v>
      </c>
      <c r="W653" s="81" t="s">
        <v>2914</v>
      </c>
      <c r="X653" s="173" t="s">
        <v>52</v>
      </c>
      <c r="Y653" s="108">
        <v>45809</v>
      </c>
      <c r="Z653" s="109">
        <v>46021</v>
      </c>
      <c r="AA653" s="37"/>
      <c r="AB653" s="102"/>
      <c r="AC653" s="43" t="s">
        <v>58</v>
      </c>
      <c r="AD653" s="181" t="s">
        <v>1873</v>
      </c>
      <c r="AE653" s="111" t="s">
        <v>1897</v>
      </c>
      <c r="AF653" s="204"/>
      <c r="AG653" s="113"/>
      <c r="AH653" s="37">
        <f t="shared" si="47"/>
        <v>46.09</v>
      </c>
      <c r="AI653" s="176">
        <v>46.09</v>
      </c>
      <c r="AJ653" s="113"/>
      <c r="AK653" s="37"/>
      <c r="AM653" s="37">
        <f t="shared" si="49"/>
        <v>46.09</v>
      </c>
      <c r="AN653" s="176">
        <v>46.09</v>
      </c>
      <c r="AO653" s="113"/>
      <c r="AP653" s="136"/>
      <c r="AQ653" s="134">
        <f t="shared" si="48"/>
        <v>0</v>
      </c>
    </row>
    <row r="654" s="10" customFormat="1" ht="76" hidden="1" customHeight="1" spans="1:43">
      <c r="A654" s="37">
        <v>275</v>
      </c>
      <c r="B654" s="173" t="s">
        <v>1897</v>
      </c>
      <c r="C654" s="173" t="s">
        <v>1911</v>
      </c>
      <c r="D654" s="173" t="s">
        <v>2533</v>
      </c>
      <c r="E654" s="113" t="s">
        <v>2945</v>
      </c>
      <c r="F654" s="173" t="s">
        <v>167</v>
      </c>
      <c r="G654" s="113" t="s">
        <v>1068</v>
      </c>
      <c r="H654" s="173" t="s">
        <v>48</v>
      </c>
      <c r="I654" s="174" t="s">
        <v>2946</v>
      </c>
      <c r="J654" s="175">
        <v>37.7</v>
      </c>
      <c r="K654" s="176">
        <v>37.7</v>
      </c>
      <c r="L654" s="113"/>
      <c r="M654" s="37"/>
      <c r="N654" s="174" t="s">
        <v>2947</v>
      </c>
      <c r="O654" s="174"/>
      <c r="P654" s="176">
        <v>281</v>
      </c>
      <c r="Q654" s="173" t="s">
        <v>53</v>
      </c>
      <c r="R654" s="173" t="s">
        <v>53</v>
      </c>
      <c r="S654" s="173" t="s">
        <v>53</v>
      </c>
      <c r="T654" s="173" t="s">
        <v>1754</v>
      </c>
      <c r="U654" s="173" t="s">
        <v>172</v>
      </c>
      <c r="V654" s="173" t="s">
        <v>1859</v>
      </c>
      <c r="W654" s="81" t="s">
        <v>2914</v>
      </c>
      <c r="X654" s="173" t="s">
        <v>52</v>
      </c>
      <c r="Y654" s="108">
        <v>45809</v>
      </c>
      <c r="Z654" s="109">
        <v>46021</v>
      </c>
      <c r="AA654" s="37"/>
      <c r="AB654" s="102"/>
      <c r="AC654" s="43" t="s">
        <v>58</v>
      </c>
      <c r="AD654" s="181" t="s">
        <v>1873</v>
      </c>
      <c r="AE654" s="111" t="s">
        <v>1897</v>
      </c>
      <c r="AF654" s="204"/>
      <c r="AG654" s="113"/>
      <c r="AH654" s="37">
        <f t="shared" si="47"/>
        <v>37.7</v>
      </c>
      <c r="AI654" s="176">
        <v>37.7</v>
      </c>
      <c r="AJ654" s="113"/>
      <c r="AK654" s="37"/>
      <c r="AM654" s="175">
        <f t="shared" si="49"/>
        <v>37.7</v>
      </c>
      <c r="AN654" s="176">
        <v>37.7</v>
      </c>
      <c r="AO654" s="113"/>
      <c r="AP654" s="136"/>
      <c r="AQ654" s="134">
        <f t="shared" si="48"/>
        <v>0</v>
      </c>
    </row>
    <row r="655" s="10" customFormat="1" ht="216" hidden="1" customHeight="1" spans="1:43">
      <c r="A655" s="37">
        <v>276</v>
      </c>
      <c r="B655" s="173" t="s">
        <v>1897</v>
      </c>
      <c r="C655" s="173" t="s">
        <v>1911</v>
      </c>
      <c r="D655" s="173" t="s">
        <v>2533</v>
      </c>
      <c r="E655" s="113" t="s">
        <v>2941</v>
      </c>
      <c r="F655" s="173" t="s">
        <v>167</v>
      </c>
      <c r="G655" s="113" t="s">
        <v>2942</v>
      </c>
      <c r="H655" s="173" t="s">
        <v>48</v>
      </c>
      <c r="I655" s="203" t="s">
        <v>2948</v>
      </c>
      <c r="J655" s="175">
        <v>227.83</v>
      </c>
      <c r="K655" s="176">
        <v>227.83</v>
      </c>
      <c r="L655" s="113"/>
      <c r="M655" s="37"/>
      <c r="N655" s="174" t="s">
        <v>2949</v>
      </c>
      <c r="O655" s="174"/>
      <c r="P655" s="176">
        <v>1440</v>
      </c>
      <c r="Q655" s="173" t="s">
        <v>53</v>
      </c>
      <c r="R655" s="173" t="s">
        <v>53</v>
      </c>
      <c r="S655" s="173" t="s">
        <v>53</v>
      </c>
      <c r="T655" s="173" t="s">
        <v>1754</v>
      </c>
      <c r="U655" s="173" t="s">
        <v>172</v>
      </c>
      <c r="V655" s="173" t="s">
        <v>1859</v>
      </c>
      <c r="W655" s="81" t="s">
        <v>2914</v>
      </c>
      <c r="X655" s="173" t="s">
        <v>52</v>
      </c>
      <c r="Y655" s="108">
        <v>45658</v>
      </c>
      <c r="Z655" s="109">
        <v>46021</v>
      </c>
      <c r="AA655" s="37" t="s">
        <v>1818</v>
      </c>
      <c r="AB655" s="102" t="s">
        <v>57</v>
      </c>
      <c r="AC655" s="43" t="s">
        <v>58</v>
      </c>
      <c r="AD655" s="181" t="s">
        <v>1873</v>
      </c>
      <c r="AE655" s="111" t="s">
        <v>1897</v>
      </c>
      <c r="AF655" s="204">
        <v>227.83</v>
      </c>
      <c r="AG655" s="113"/>
      <c r="AH655" s="37">
        <f t="shared" si="47"/>
        <v>227.83</v>
      </c>
      <c r="AI655" s="176">
        <v>227.83</v>
      </c>
      <c r="AJ655" s="113"/>
      <c r="AK655" s="37"/>
      <c r="AM655" s="175">
        <f t="shared" si="49"/>
        <v>227.83</v>
      </c>
      <c r="AN655" s="176">
        <v>227.83</v>
      </c>
      <c r="AO655" s="113"/>
      <c r="AP655" s="136"/>
      <c r="AQ655" s="134">
        <f t="shared" si="48"/>
        <v>0</v>
      </c>
    </row>
    <row r="656" s="10" customFormat="1" ht="158" hidden="1" customHeight="1" spans="1:43">
      <c r="A656" s="37">
        <v>277</v>
      </c>
      <c r="B656" s="173" t="s">
        <v>1897</v>
      </c>
      <c r="C656" s="173" t="s">
        <v>1911</v>
      </c>
      <c r="D656" s="173" t="s">
        <v>2533</v>
      </c>
      <c r="E656" s="113" t="s">
        <v>2930</v>
      </c>
      <c r="F656" s="173" t="s">
        <v>167</v>
      </c>
      <c r="G656" s="113" t="s">
        <v>1079</v>
      </c>
      <c r="H656" s="173" t="s">
        <v>48</v>
      </c>
      <c r="I656" s="174" t="s">
        <v>2950</v>
      </c>
      <c r="J656" s="175">
        <v>88.075</v>
      </c>
      <c r="K656" s="176">
        <v>88.075</v>
      </c>
      <c r="L656" s="113"/>
      <c r="M656" s="37"/>
      <c r="N656" s="174" t="s">
        <v>2951</v>
      </c>
      <c r="O656" s="174"/>
      <c r="P656" s="176">
        <v>2167</v>
      </c>
      <c r="Q656" s="173" t="s">
        <v>53</v>
      </c>
      <c r="R656" s="173" t="s">
        <v>53</v>
      </c>
      <c r="S656" s="173" t="s">
        <v>53</v>
      </c>
      <c r="T656" s="173" t="s">
        <v>1754</v>
      </c>
      <c r="U656" s="173" t="s">
        <v>172</v>
      </c>
      <c r="V656" s="173" t="s">
        <v>1859</v>
      </c>
      <c r="W656" s="81" t="s">
        <v>2914</v>
      </c>
      <c r="X656" s="173" t="s">
        <v>52</v>
      </c>
      <c r="Y656" s="108">
        <v>45658</v>
      </c>
      <c r="Z656" s="109">
        <v>46021</v>
      </c>
      <c r="AA656" s="37" t="s">
        <v>1818</v>
      </c>
      <c r="AB656" s="102" t="s">
        <v>57</v>
      </c>
      <c r="AC656" s="43" t="s">
        <v>58</v>
      </c>
      <c r="AD656" s="181" t="s">
        <v>1873</v>
      </c>
      <c r="AE656" s="111" t="s">
        <v>1897</v>
      </c>
      <c r="AF656" s="204">
        <v>88.075</v>
      </c>
      <c r="AG656" s="113"/>
      <c r="AH656" s="37">
        <f t="shared" si="47"/>
        <v>88.075</v>
      </c>
      <c r="AI656" s="176">
        <v>88.075</v>
      </c>
      <c r="AJ656" s="113"/>
      <c r="AK656" s="37"/>
      <c r="AM656" s="175">
        <f t="shared" si="49"/>
        <v>88.075</v>
      </c>
      <c r="AN656" s="176">
        <v>88.075</v>
      </c>
      <c r="AO656" s="113"/>
      <c r="AP656" s="136"/>
      <c r="AQ656" s="134">
        <f t="shared" si="48"/>
        <v>0</v>
      </c>
    </row>
    <row r="657" s="10" customFormat="1" ht="89" hidden="1" customHeight="1" spans="1:43">
      <c r="A657" s="37">
        <v>278</v>
      </c>
      <c r="B657" s="173" t="s">
        <v>1897</v>
      </c>
      <c r="C657" s="173" t="s">
        <v>1911</v>
      </c>
      <c r="D657" s="173" t="s">
        <v>2533</v>
      </c>
      <c r="E657" s="113" t="s">
        <v>2952</v>
      </c>
      <c r="F657" s="173" t="s">
        <v>167</v>
      </c>
      <c r="G657" s="113" t="s">
        <v>2953</v>
      </c>
      <c r="H657" s="173" t="s">
        <v>48</v>
      </c>
      <c r="I657" s="174" t="s">
        <v>2954</v>
      </c>
      <c r="J657" s="175">
        <v>187.385</v>
      </c>
      <c r="K657" s="176">
        <v>187.385</v>
      </c>
      <c r="L657" s="113"/>
      <c r="M657" s="37"/>
      <c r="N657" s="174" t="s">
        <v>2955</v>
      </c>
      <c r="O657" s="174"/>
      <c r="P657" s="176">
        <v>1586</v>
      </c>
      <c r="Q657" s="173" t="s">
        <v>53</v>
      </c>
      <c r="R657" s="173" t="s">
        <v>53</v>
      </c>
      <c r="S657" s="173" t="s">
        <v>53</v>
      </c>
      <c r="T657" s="173" t="s">
        <v>1754</v>
      </c>
      <c r="U657" s="173" t="s">
        <v>172</v>
      </c>
      <c r="V657" s="173" t="s">
        <v>1859</v>
      </c>
      <c r="W657" s="81" t="s">
        <v>2914</v>
      </c>
      <c r="X657" s="173" t="s">
        <v>52</v>
      </c>
      <c r="Y657" s="108">
        <v>45658</v>
      </c>
      <c r="Z657" s="109">
        <v>46021</v>
      </c>
      <c r="AA657" s="37" t="s">
        <v>1818</v>
      </c>
      <c r="AB657" s="102" t="s">
        <v>57</v>
      </c>
      <c r="AC657" s="43" t="s">
        <v>58</v>
      </c>
      <c r="AD657" s="181" t="s">
        <v>1873</v>
      </c>
      <c r="AE657" s="111" t="s">
        <v>1897</v>
      </c>
      <c r="AF657" s="204">
        <v>187.385</v>
      </c>
      <c r="AG657" s="113"/>
      <c r="AH657" s="37">
        <f t="shared" si="47"/>
        <v>187.385</v>
      </c>
      <c r="AI657" s="176">
        <v>187.385</v>
      </c>
      <c r="AJ657" s="113"/>
      <c r="AK657" s="37"/>
      <c r="AM657" s="175">
        <f t="shared" si="49"/>
        <v>187.385</v>
      </c>
      <c r="AN657" s="176">
        <v>187.385</v>
      </c>
      <c r="AO657" s="113"/>
      <c r="AP657" s="136"/>
      <c r="AQ657" s="134">
        <f t="shared" si="48"/>
        <v>0</v>
      </c>
    </row>
    <row r="658" s="10" customFormat="1" ht="91" hidden="1" customHeight="1" spans="1:43">
      <c r="A658" s="37">
        <v>279</v>
      </c>
      <c r="B658" s="173" t="s">
        <v>1897</v>
      </c>
      <c r="C658" s="173" t="s">
        <v>1911</v>
      </c>
      <c r="D658" s="173" t="s">
        <v>2533</v>
      </c>
      <c r="E658" s="113" t="s">
        <v>2956</v>
      </c>
      <c r="F658" s="173" t="s">
        <v>167</v>
      </c>
      <c r="G658" s="113" t="s">
        <v>2957</v>
      </c>
      <c r="H658" s="173" t="s">
        <v>48</v>
      </c>
      <c r="I658" s="174" t="s">
        <v>2958</v>
      </c>
      <c r="J658" s="175">
        <v>12.43</v>
      </c>
      <c r="K658" s="176">
        <v>12.43</v>
      </c>
      <c r="L658" s="113"/>
      <c r="M658" s="37"/>
      <c r="N658" s="174" t="s">
        <v>2959</v>
      </c>
      <c r="O658" s="174"/>
      <c r="P658" s="176">
        <v>184</v>
      </c>
      <c r="Q658" s="173" t="s">
        <v>53</v>
      </c>
      <c r="R658" s="173" t="s">
        <v>53</v>
      </c>
      <c r="S658" s="173" t="s">
        <v>53</v>
      </c>
      <c r="T658" s="173" t="s">
        <v>1754</v>
      </c>
      <c r="U658" s="173" t="s">
        <v>172</v>
      </c>
      <c r="V658" s="173" t="s">
        <v>1859</v>
      </c>
      <c r="W658" s="81" t="s">
        <v>2914</v>
      </c>
      <c r="X658" s="173" t="s">
        <v>52</v>
      </c>
      <c r="Y658" s="108">
        <v>45658</v>
      </c>
      <c r="Z658" s="109">
        <v>46021</v>
      </c>
      <c r="AA658" s="37" t="s">
        <v>1818</v>
      </c>
      <c r="AB658" s="102"/>
      <c r="AC658" s="43" t="s">
        <v>193</v>
      </c>
      <c r="AD658" s="181" t="s">
        <v>1873</v>
      </c>
      <c r="AE658" s="111" t="s">
        <v>1897</v>
      </c>
      <c r="AF658" s="204"/>
      <c r="AG658" s="113"/>
      <c r="AH658" s="37">
        <f>AI658+AJ658+AK658</f>
        <v>12.43</v>
      </c>
      <c r="AI658" s="176">
        <v>12.43</v>
      </c>
      <c r="AJ658" s="113"/>
      <c r="AK658" s="37"/>
      <c r="AM658" s="175">
        <f t="shared" si="49"/>
        <v>12.43</v>
      </c>
      <c r="AN658" s="176">
        <v>12.43</v>
      </c>
      <c r="AO658" s="113"/>
      <c r="AP658" s="136"/>
      <c r="AQ658" s="134">
        <f t="shared" si="48"/>
        <v>0</v>
      </c>
    </row>
    <row r="659" s="10" customFormat="1" ht="139" hidden="1" customHeight="1" spans="1:43">
      <c r="A659" s="37">
        <v>280</v>
      </c>
      <c r="B659" s="173" t="s">
        <v>1897</v>
      </c>
      <c r="C659" s="173" t="s">
        <v>1911</v>
      </c>
      <c r="D659" s="173" t="s">
        <v>2533</v>
      </c>
      <c r="E659" s="113" t="s">
        <v>2960</v>
      </c>
      <c r="F659" s="173" t="s">
        <v>167</v>
      </c>
      <c r="G659" s="113" t="s">
        <v>2961</v>
      </c>
      <c r="H659" s="173" t="s">
        <v>48</v>
      </c>
      <c r="I659" s="203" t="s">
        <v>2962</v>
      </c>
      <c r="J659" s="175">
        <v>433.19</v>
      </c>
      <c r="K659" s="175">
        <v>433.19</v>
      </c>
      <c r="L659" s="113"/>
      <c r="M659" s="37"/>
      <c r="N659" s="174" t="s">
        <v>2963</v>
      </c>
      <c r="O659" s="174"/>
      <c r="P659" s="176">
        <v>4246</v>
      </c>
      <c r="Q659" s="173" t="s">
        <v>53</v>
      </c>
      <c r="R659" s="173" t="s">
        <v>53</v>
      </c>
      <c r="S659" s="173" t="s">
        <v>53</v>
      </c>
      <c r="T659" s="173" t="s">
        <v>1754</v>
      </c>
      <c r="U659" s="173" t="s">
        <v>172</v>
      </c>
      <c r="V659" s="173" t="s">
        <v>1859</v>
      </c>
      <c r="W659" s="81" t="s">
        <v>2914</v>
      </c>
      <c r="X659" s="173" t="s">
        <v>52</v>
      </c>
      <c r="Y659" s="108">
        <v>45809</v>
      </c>
      <c r="Z659" s="109">
        <v>46021</v>
      </c>
      <c r="AA659" s="37" t="s">
        <v>1818</v>
      </c>
      <c r="AB659" s="102"/>
      <c r="AC659" s="43" t="s">
        <v>58</v>
      </c>
      <c r="AD659" s="181" t="s">
        <v>1873</v>
      </c>
      <c r="AE659" s="111" t="s">
        <v>1897</v>
      </c>
      <c r="AF659" s="182"/>
      <c r="AG659" s="113"/>
      <c r="AH659" s="37">
        <f>AI659+AJ659+AK659</f>
        <v>272.05</v>
      </c>
      <c r="AI659" s="176">
        <v>272.05</v>
      </c>
      <c r="AJ659" s="113"/>
      <c r="AK659" s="37"/>
      <c r="AM659" s="37">
        <f t="shared" si="49"/>
        <v>272.05</v>
      </c>
      <c r="AN659" s="176">
        <v>272.05</v>
      </c>
      <c r="AO659" s="113"/>
      <c r="AP659" s="136"/>
      <c r="AQ659" s="134">
        <f t="shared" si="48"/>
        <v>0</v>
      </c>
    </row>
    <row r="660" s="10" customFormat="1" ht="97" hidden="1" customHeight="1" spans="1:43">
      <c r="A660" s="37">
        <v>281</v>
      </c>
      <c r="B660" s="173" t="s">
        <v>1897</v>
      </c>
      <c r="C660" s="173" t="s">
        <v>1911</v>
      </c>
      <c r="D660" s="173" t="s">
        <v>2533</v>
      </c>
      <c r="E660" s="113" t="s">
        <v>2964</v>
      </c>
      <c r="F660" s="173" t="s">
        <v>607</v>
      </c>
      <c r="G660" s="205" t="s">
        <v>2965</v>
      </c>
      <c r="H660" s="173" t="s">
        <v>48</v>
      </c>
      <c r="I660" s="174" t="s">
        <v>2966</v>
      </c>
      <c r="J660" s="175">
        <v>76</v>
      </c>
      <c r="K660" s="176">
        <v>76</v>
      </c>
      <c r="L660" s="113"/>
      <c r="M660" s="37"/>
      <c r="N660" s="174" t="s">
        <v>2967</v>
      </c>
      <c r="O660" s="174"/>
      <c r="P660" s="176">
        <v>643</v>
      </c>
      <c r="Q660" s="173" t="s">
        <v>52</v>
      </c>
      <c r="R660" s="173" t="s">
        <v>53</v>
      </c>
      <c r="S660" s="173" t="s">
        <v>53</v>
      </c>
      <c r="T660" s="173" t="s">
        <v>1754</v>
      </c>
      <c r="U660" s="37" t="s">
        <v>611</v>
      </c>
      <c r="V660" s="173" t="s">
        <v>2968</v>
      </c>
      <c r="W660" s="81" t="s">
        <v>2969</v>
      </c>
      <c r="X660" s="173" t="s">
        <v>52</v>
      </c>
      <c r="Y660" s="108">
        <v>45658</v>
      </c>
      <c r="Z660" s="109">
        <v>46021</v>
      </c>
      <c r="AA660" s="37"/>
      <c r="AB660" s="102" t="s">
        <v>57</v>
      </c>
      <c r="AC660" s="43" t="s">
        <v>58</v>
      </c>
      <c r="AD660" s="181" t="s">
        <v>1873</v>
      </c>
      <c r="AE660" s="111" t="s">
        <v>1897</v>
      </c>
      <c r="AF660" s="204">
        <v>76</v>
      </c>
      <c r="AG660" s="113"/>
      <c r="AH660" s="37">
        <f>AI660+AJ660+AK660</f>
        <v>76</v>
      </c>
      <c r="AI660" s="176">
        <v>76</v>
      </c>
      <c r="AJ660" s="113"/>
      <c r="AK660" s="37"/>
      <c r="AM660" s="175">
        <f t="shared" si="49"/>
        <v>76</v>
      </c>
      <c r="AN660" s="176">
        <v>76</v>
      </c>
      <c r="AO660" s="113"/>
      <c r="AP660" s="136"/>
      <c r="AQ660" s="134">
        <f t="shared" si="48"/>
        <v>0</v>
      </c>
    </row>
    <row r="661" s="10" customFormat="1" ht="100" hidden="1" customHeight="1" spans="1:43">
      <c r="A661" s="37">
        <v>282</v>
      </c>
      <c r="B661" s="173" t="s">
        <v>1897</v>
      </c>
      <c r="C661" s="173" t="s">
        <v>1911</v>
      </c>
      <c r="D661" s="173" t="s">
        <v>2533</v>
      </c>
      <c r="E661" s="113" t="s">
        <v>2970</v>
      </c>
      <c r="F661" s="173" t="s">
        <v>180</v>
      </c>
      <c r="G661" s="113" t="s">
        <v>1586</v>
      </c>
      <c r="H661" s="173" t="s">
        <v>48</v>
      </c>
      <c r="I661" s="174" t="s">
        <v>2971</v>
      </c>
      <c r="J661" s="175">
        <v>69.75</v>
      </c>
      <c r="K661" s="176">
        <v>69.75</v>
      </c>
      <c r="L661" s="113"/>
      <c r="M661" s="37"/>
      <c r="N661" s="174" t="s">
        <v>2972</v>
      </c>
      <c r="O661" s="174"/>
      <c r="P661" s="176">
        <v>9611</v>
      </c>
      <c r="Q661" s="173" t="s">
        <v>53</v>
      </c>
      <c r="R661" s="173" t="s">
        <v>53</v>
      </c>
      <c r="S661" s="173" t="s">
        <v>53</v>
      </c>
      <c r="T661" s="173" t="s">
        <v>1754</v>
      </c>
      <c r="U661" s="173" t="s">
        <v>185</v>
      </c>
      <c r="V661" s="173" t="s">
        <v>186</v>
      </c>
      <c r="W661" s="81" t="s">
        <v>1872</v>
      </c>
      <c r="X661" s="173" t="s">
        <v>52</v>
      </c>
      <c r="Y661" s="108">
        <v>45658</v>
      </c>
      <c r="Z661" s="109">
        <v>46021</v>
      </c>
      <c r="AA661" s="37"/>
      <c r="AB661" s="102" t="s">
        <v>57</v>
      </c>
      <c r="AC661" s="43" t="s">
        <v>58</v>
      </c>
      <c r="AD661" s="181" t="s">
        <v>1873</v>
      </c>
      <c r="AE661" s="111" t="s">
        <v>1897</v>
      </c>
      <c r="AF661" s="204">
        <v>69.75</v>
      </c>
      <c r="AG661" s="113"/>
      <c r="AH661" s="37">
        <f>AI661+AJ661+AK661</f>
        <v>69.75</v>
      </c>
      <c r="AI661" s="176">
        <v>69.75</v>
      </c>
      <c r="AJ661" s="113"/>
      <c r="AK661" s="37"/>
      <c r="AM661" s="175">
        <f t="shared" si="49"/>
        <v>69.75</v>
      </c>
      <c r="AN661" s="176">
        <v>69.75</v>
      </c>
      <c r="AO661" s="113"/>
      <c r="AP661" s="136"/>
      <c r="AQ661" s="134">
        <f t="shared" si="48"/>
        <v>0</v>
      </c>
    </row>
    <row r="662" s="10" customFormat="1" ht="63" hidden="1" customHeight="1" spans="1:43">
      <c r="A662" s="37">
        <v>283</v>
      </c>
      <c r="B662" s="173" t="s">
        <v>1897</v>
      </c>
      <c r="C662" s="173" t="s">
        <v>1911</v>
      </c>
      <c r="D662" s="173" t="s">
        <v>2533</v>
      </c>
      <c r="E662" s="113" t="s">
        <v>2973</v>
      </c>
      <c r="F662" s="173" t="s">
        <v>180</v>
      </c>
      <c r="G662" s="113" t="s">
        <v>1586</v>
      </c>
      <c r="H662" s="173" t="s">
        <v>48</v>
      </c>
      <c r="I662" s="174" t="s">
        <v>2974</v>
      </c>
      <c r="J662" s="175">
        <v>550</v>
      </c>
      <c r="K662" s="175">
        <v>550</v>
      </c>
      <c r="L662" s="113"/>
      <c r="M662" s="37"/>
      <c r="N662" s="174" t="s">
        <v>2975</v>
      </c>
      <c r="O662" s="174"/>
      <c r="P662" s="176">
        <v>2568</v>
      </c>
      <c r="Q662" s="173" t="s">
        <v>53</v>
      </c>
      <c r="R662" s="173" t="s">
        <v>53</v>
      </c>
      <c r="S662" s="173" t="s">
        <v>53</v>
      </c>
      <c r="T662" s="173" t="s">
        <v>1754</v>
      </c>
      <c r="U662" s="173" t="s">
        <v>185</v>
      </c>
      <c r="V662" s="173" t="s">
        <v>186</v>
      </c>
      <c r="W662" s="81" t="s">
        <v>1872</v>
      </c>
      <c r="X662" s="173" t="s">
        <v>52</v>
      </c>
      <c r="Y662" s="108">
        <v>45658</v>
      </c>
      <c r="Z662" s="109">
        <v>46021</v>
      </c>
      <c r="AA662" s="37"/>
      <c r="AB662" s="102"/>
      <c r="AC662" s="43" t="s">
        <v>58</v>
      </c>
      <c r="AD662" s="181" t="s">
        <v>1873</v>
      </c>
      <c r="AE662" s="111" t="s">
        <v>1897</v>
      </c>
      <c r="AF662" s="182"/>
      <c r="AG662" s="113"/>
      <c r="AH662" s="37">
        <f>AI662+AJ662+AK662</f>
        <v>302.04</v>
      </c>
      <c r="AI662" s="176">
        <v>302.04</v>
      </c>
      <c r="AJ662" s="113"/>
      <c r="AK662" s="37"/>
      <c r="AM662" s="37">
        <f t="shared" si="49"/>
        <v>302.04</v>
      </c>
      <c r="AN662" s="176">
        <v>302.04</v>
      </c>
      <c r="AO662" s="113"/>
      <c r="AP662" s="136"/>
      <c r="AQ662" s="134">
        <f t="shared" si="48"/>
        <v>0</v>
      </c>
    </row>
    <row r="663" s="10" customFormat="1" ht="117" hidden="1" customHeight="1" spans="1:43">
      <c r="A663" s="37">
        <v>284</v>
      </c>
      <c r="B663" s="173" t="s">
        <v>1897</v>
      </c>
      <c r="C663" s="173" t="s">
        <v>1911</v>
      </c>
      <c r="D663" s="173" t="s">
        <v>2533</v>
      </c>
      <c r="E663" s="113" t="s">
        <v>2976</v>
      </c>
      <c r="F663" s="173" t="s">
        <v>180</v>
      </c>
      <c r="G663" s="113" t="s">
        <v>2977</v>
      </c>
      <c r="H663" s="173" t="s">
        <v>48</v>
      </c>
      <c r="I663" s="174" t="s">
        <v>2978</v>
      </c>
      <c r="J663" s="175">
        <v>37.4</v>
      </c>
      <c r="K663" s="176">
        <v>37.4</v>
      </c>
      <c r="L663" s="113"/>
      <c r="M663" s="37"/>
      <c r="N663" s="174" t="s">
        <v>2979</v>
      </c>
      <c r="O663" s="174"/>
      <c r="P663" s="176">
        <v>1256</v>
      </c>
      <c r="Q663" s="173" t="s">
        <v>53</v>
      </c>
      <c r="R663" s="173" t="s">
        <v>53</v>
      </c>
      <c r="S663" s="173" t="s">
        <v>53</v>
      </c>
      <c r="T663" s="173" t="s">
        <v>1754</v>
      </c>
      <c r="U663" s="173" t="s">
        <v>185</v>
      </c>
      <c r="V663" s="173" t="s">
        <v>186</v>
      </c>
      <c r="W663" s="81" t="s">
        <v>1872</v>
      </c>
      <c r="X663" s="173" t="s">
        <v>52</v>
      </c>
      <c r="Y663" s="108">
        <v>45658</v>
      </c>
      <c r="Z663" s="109">
        <v>46021</v>
      </c>
      <c r="AA663" s="37"/>
      <c r="AB663" s="102"/>
      <c r="AC663" s="43" t="s">
        <v>58</v>
      </c>
      <c r="AD663" s="181" t="s">
        <v>1873</v>
      </c>
      <c r="AE663" s="111" t="s">
        <v>1897</v>
      </c>
      <c r="AF663" s="204"/>
      <c r="AG663" s="113"/>
      <c r="AH663" s="37">
        <f t="shared" ref="AH657:AH696" si="50">AI663+AJ663+AK663</f>
        <v>37.396</v>
      </c>
      <c r="AI663" s="176">
        <v>37.396</v>
      </c>
      <c r="AJ663" s="113"/>
      <c r="AK663" s="37"/>
      <c r="AM663" s="37">
        <f t="shared" si="49"/>
        <v>37.396</v>
      </c>
      <c r="AN663" s="176">
        <v>37.396</v>
      </c>
      <c r="AO663" s="113"/>
      <c r="AP663" s="136"/>
      <c r="AQ663" s="134">
        <f t="shared" si="48"/>
        <v>0</v>
      </c>
    </row>
    <row r="664" s="10" customFormat="1" ht="64" hidden="1" customHeight="1" spans="1:43">
      <c r="A664" s="37">
        <v>285</v>
      </c>
      <c r="B664" s="173" t="s">
        <v>1897</v>
      </c>
      <c r="C664" s="173" t="s">
        <v>1911</v>
      </c>
      <c r="D664" s="173" t="s">
        <v>2533</v>
      </c>
      <c r="E664" s="113" t="s">
        <v>2980</v>
      </c>
      <c r="F664" s="173" t="s">
        <v>180</v>
      </c>
      <c r="G664" s="113" t="s">
        <v>359</v>
      </c>
      <c r="H664" s="173" t="s">
        <v>48</v>
      </c>
      <c r="I664" s="174" t="s">
        <v>2981</v>
      </c>
      <c r="J664" s="175">
        <v>67.61</v>
      </c>
      <c r="K664" s="176">
        <v>67.61</v>
      </c>
      <c r="L664" s="113"/>
      <c r="M664" s="37"/>
      <c r="N664" s="174" t="s">
        <v>2982</v>
      </c>
      <c r="O664" s="174"/>
      <c r="P664" s="176">
        <v>1622</v>
      </c>
      <c r="Q664" s="173" t="s">
        <v>53</v>
      </c>
      <c r="R664" s="173" t="s">
        <v>53</v>
      </c>
      <c r="S664" s="173" t="s">
        <v>53</v>
      </c>
      <c r="T664" s="173" t="s">
        <v>1754</v>
      </c>
      <c r="U664" s="173" t="s">
        <v>185</v>
      </c>
      <c r="V664" s="173" t="s">
        <v>186</v>
      </c>
      <c r="W664" s="81" t="s">
        <v>1872</v>
      </c>
      <c r="X664" s="173" t="s">
        <v>52</v>
      </c>
      <c r="Y664" s="108">
        <v>45658</v>
      </c>
      <c r="Z664" s="109">
        <v>46021</v>
      </c>
      <c r="AA664" s="37"/>
      <c r="AB664" s="102" t="s">
        <v>57</v>
      </c>
      <c r="AC664" s="43" t="s">
        <v>58</v>
      </c>
      <c r="AD664" s="181" t="s">
        <v>1873</v>
      </c>
      <c r="AE664" s="111" t="s">
        <v>1897</v>
      </c>
      <c r="AF664" s="204">
        <v>67.61</v>
      </c>
      <c r="AG664" s="113"/>
      <c r="AH664" s="37">
        <f t="shared" si="50"/>
        <v>67.61</v>
      </c>
      <c r="AI664" s="176">
        <v>67.61</v>
      </c>
      <c r="AJ664" s="113"/>
      <c r="AK664" s="37"/>
      <c r="AM664" s="175">
        <f t="shared" si="49"/>
        <v>67.61</v>
      </c>
      <c r="AN664" s="176">
        <v>67.61</v>
      </c>
      <c r="AO664" s="113"/>
      <c r="AP664" s="136"/>
      <c r="AQ664" s="134">
        <f t="shared" si="48"/>
        <v>0</v>
      </c>
    </row>
    <row r="665" s="10" customFormat="1" ht="100" hidden="1" customHeight="1" spans="1:43">
      <c r="A665" s="37">
        <v>286</v>
      </c>
      <c r="B665" s="173" t="s">
        <v>1897</v>
      </c>
      <c r="C665" s="173" t="s">
        <v>1911</v>
      </c>
      <c r="D665" s="173" t="s">
        <v>2533</v>
      </c>
      <c r="E665" s="113" t="s">
        <v>2983</v>
      </c>
      <c r="F665" s="173" t="s">
        <v>180</v>
      </c>
      <c r="G665" s="113" t="s">
        <v>359</v>
      </c>
      <c r="H665" s="173" t="s">
        <v>48</v>
      </c>
      <c r="I665" s="174" t="s">
        <v>2984</v>
      </c>
      <c r="J665" s="175">
        <v>100</v>
      </c>
      <c r="K665" s="176">
        <v>100</v>
      </c>
      <c r="L665" s="113"/>
      <c r="M665" s="37"/>
      <c r="N665" s="203" t="s">
        <v>2985</v>
      </c>
      <c r="O665" s="174"/>
      <c r="P665" s="176">
        <v>1682</v>
      </c>
      <c r="Q665" s="173" t="s">
        <v>53</v>
      </c>
      <c r="R665" s="173" t="s">
        <v>53</v>
      </c>
      <c r="S665" s="173" t="s">
        <v>53</v>
      </c>
      <c r="T665" s="173" t="s">
        <v>1754</v>
      </c>
      <c r="U665" s="173" t="s">
        <v>185</v>
      </c>
      <c r="V665" s="173" t="s">
        <v>186</v>
      </c>
      <c r="W665" s="81" t="s">
        <v>1872</v>
      </c>
      <c r="X665" s="173" t="s">
        <v>52</v>
      </c>
      <c r="Y665" s="108">
        <v>45658</v>
      </c>
      <c r="Z665" s="109">
        <v>46021</v>
      </c>
      <c r="AA665" s="37"/>
      <c r="AB665" s="102"/>
      <c r="AC665" s="43" t="s">
        <v>193</v>
      </c>
      <c r="AD665" s="181" t="s">
        <v>1873</v>
      </c>
      <c r="AE665" s="111" t="s">
        <v>1897</v>
      </c>
      <c r="AF665" s="204"/>
      <c r="AG665" s="113"/>
      <c r="AH665" s="37">
        <f t="shared" si="50"/>
        <v>100</v>
      </c>
      <c r="AI665" s="176">
        <v>100</v>
      </c>
      <c r="AJ665" s="113"/>
      <c r="AK665" s="37"/>
      <c r="AM665" s="175">
        <f t="shared" si="49"/>
        <v>100</v>
      </c>
      <c r="AN665" s="176">
        <v>100</v>
      </c>
      <c r="AO665" s="113"/>
      <c r="AP665" s="136"/>
      <c r="AQ665" s="134">
        <f t="shared" si="48"/>
        <v>0</v>
      </c>
    </row>
    <row r="666" s="10" customFormat="1" ht="57" hidden="1" customHeight="1" spans="1:43">
      <c r="A666" s="37">
        <v>287</v>
      </c>
      <c r="B666" s="173" t="s">
        <v>1897</v>
      </c>
      <c r="C666" s="173" t="s">
        <v>1911</v>
      </c>
      <c r="D666" s="173" t="s">
        <v>2533</v>
      </c>
      <c r="E666" s="113" t="s">
        <v>2986</v>
      </c>
      <c r="F666" s="173" t="s">
        <v>180</v>
      </c>
      <c r="G666" s="113" t="s">
        <v>181</v>
      </c>
      <c r="H666" s="173" t="s">
        <v>48</v>
      </c>
      <c r="I666" s="174" t="s">
        <v>2987</v>
      </c>
      <c r="J666" s="175">
        <v>80</v>
      </c>
      <c r="K666" s="176">
        <v>80</v>
      </c>
      <c r="L666" s="113"/>
      <c r="M666" s="37"/>
      <c r="N666" s="174" t="s">
        <v>2988</v>
      </c>
      <c r="O666" s="174"/>
      <c r="P666" s="176">
        <v>512</v>
      </c>
      <c r="Q666" s="173" t="s">
        <v>53</v>
      </c>
      <c r="R666" s="173" t="s">
        <v>53</v>
      </c>
      <c r="S666" s="173" t="s">
        <v>53</v>
      </c>
      <c r="T666" s="173" t="s">
        <v>1754</v>
      </c>
      <c r="U666" s="173" t="s">
        <v>185</v>
      </c>
      <c r="V666" s="173" t="s">
        <v>186</v>
      </c>
      <c r="W666" s="81" t="s">
        <v>1872</v>
      </c>
      <c r="X666" s="173" t="s">
        <v>52</v>
      </c>
      <c r="Y666" s="108">
        <v>45658</v>
      </c>
      <c r="Z666" s="109">
        <v>46021</v>
      </c>
      <c r="AA666" s="37"/>
      <c r="AB666" s="102"/>
      <c r="AC666" s="43" t="s">
        <v>58</v>
      </c>
      <c r="AD666" s="181" t="s">
        <v>1873</v>
      </c>
      <c r="AE666" s="111" t="s">
        <v>1897</v>
      </c>
      <c r="AF666" s="204"/>
      <c r="AG666" s="113"/>
      <c r="AH666" s="37">
        <f t="shared" si="50"/>
        <v>80</v>
      </c>
      <c r="AI666" s="176">
        <v>80</v>
      </c>
      <c r="AJ666" s="113"/>
      <c r="AK666" s="37"/>
      <c r="AM666" s="175">
        <f t="shared" si="49"/>
        <v>80</v>
      </c>
      <c r="AN666" s="176">
        <v>80</v>
      </c>
      <c r="AO666" s="113"/>
      <c r="AP666" s="136"/>
      <c r="AQ666" s="134">
        <f t="shared" si="48"/>
        <v>0</v>
      </c>
    </row>
    <row r="667" s="10" customFormat="1" ht="105" hidden="1" customHeight="1" spans="1:43">
      <c r="A667" s="37">
        <v>288</v>
      </c>
      <c r="B667" s="173" t="s">
        <v>1897</v>
      </c>
      <c r="C667" s="173" t="s">
        <v>1911</v>
      </c>
      <c r="D667" s="173" t="s">
        <v>2533</v>
      </c>
      <c r="E667" s="113" t="s">
        <v>2989</v>
      </c>
      <c r="F667" s="173" t="s">
        <v>180</v>
      </c>
      <c r="G667" s="113" t="s">
        <v>959</v>
      </c>
      <c r="H667" s="173" t="s">
        <v>48</v>
      </c>
      <c r="I667" s="174" t="s">
        <v>2990</v>
      </c>
      <c r="J667" s="175">
        <v>47.5</v>
      </c>
      <c r="K667" s="176">
        <v>47.5</v>
      </c>
      <c r="L667" s="113"/>
      <c r="M667" s="37"/>
      <c r="N667" s="174" t="s">
        <v>2991</v>
      </c>
      <c r="O667" s="174"/>
      <c r="P667" s="176">
        <v>343</v>
      </c>
      <c r="Q667" s="173" t="s">
        <v>53</v>
      </c>
      <c r="R667" s="173" t="s">
        <v>53</v>
      </c>
      <c r="S667" s="173" t="s">
        <v>53</v>
      </c>
      <c r="T667" s="173" t="s">
        <v>1754</v>
      </c>
      <c r="U667" s="173" t="s">
        <v>185</v>
      </c>
      <c r="V667" s="173" t="s">
        <v>186</v>
      </c>
      <c r="W667" s="81" t="s">
        <v>1872</v>
      </c>
      <c r="X667" s="173" t="s">
        <v>52</v>
      </c>
      <c r="Y667" s="108">
        <v>45658</v>
      </c>
      <c r="Z667" s="109">
        <v>46021</v>
      </c>
      <c r="AA667" s="37"/>
      <c r="AB667" s="102"/>
      <c r="AC667" s="43" t="s">
        <v>58</v>
      </c>
      <c r="AD667" s="181" t="s">
        <v>1873</v>
      </c>
      <c r="AE667" s="111" t="s">
        <v>1897</v>
      </c>
      <c r="AF667" s="204"/>
      <c r="AG667" s="113"/>
      <c r="AH667" s="37">
        <f t="shared" si="50"/>
        <v>47.5</v>
      </c>
      <c r="AI667" s="176">
        <v>47.5</v>
      </c>
      <c r="AJ667" s="113"/>
      <c r="AK667" s="37"/>
      <c r="AM667" s="175">
        <f t="shared" si="49"/>
        <v>47.5</v>
      </c>
      <c r="AN667" s="176">
        <v>47.5</v>
      </c>
      <c r="AO667" s="113"/>
      <c r="AP667" s="136"/>
      <c r="AQ667" s="134">
        <f t="shared" si="48"/>
        <v>0</v>
      </c>
    </row>
    <row r="668" s="10" customFormat="1" ht="141" hidden="1" customHeight="1" spans="1:43">
      <c r="A668" s="37">
        <v>289</v>
      </c>
      <c r="B668" s="173" t="s">
        <v>1897</v>
      </c>
      <c r="C668" s="173" t="s">
        <v>1911</v>
      </c>
      <c r="D668" s="173" t="s">
        <v>2533</v>
      </c>
      <c r="E668" s="113" t="s">
        <v>2992</v>
      </c>
      <c r="F668" s="173" t="s">
        <v>498</v>
      </c>
      <c r="G668" s="113" t="s">
        <v>2993</v>
      </c>
      <c r="H668" s="173" t="s">
        <v>48</v>
      </c>
      <c r="I668" s="203" t="s">
        <v>2994</v>
      </c>
      <c r="J668" s="175">
        <v>296.8</v>
      </c>
      <c r="K668" s="176">
        <v>296.8</v>
      </c>
      <c r="L668" s="113"/>
      <c r="M668" s="37"/>
      <c r="N668" s="174" t="s">
        <v>2995</v>
      </c>
      <c r="O668" s="174"/>
      <c r="P668" s="176">
        <v>8381</v>
      </c>
      <c r="Q668" s="173" t="s">
        <v>53</v>
      </c>
      <c r="R668" s="173" t="s">
        <v>53</v>
      </c>
      <c r="S668" s="173" t="s">
        <v>53</v>
      </c>
      <c r="T668" s="173" t="s">
        <v>1754</v>
      </c>
      <c r="U668" s="173" t="s">
        <v>503</v>
      </c>
      <c r="V668" s="173" t="s">
        <v>504</v>
      </c>
      <c r="W668" s="81" t="s">
        <v>2996</v>
      </c>
      <c r="X668" s="173" t="s">
        <v>52</v>
      </c>
      <c r="Y668" s="108">
        <v>45809</v>
      </c>
      <c r="Z668" s="109">
        <v>46021</v>
      </c>
      <c r="AA668" s="37" t="s">
        <v>1818</v>
      </c>
      <c r="AB668" s="102"/>
      <c r="AC668" s="43" t="s">
        <v>58</v>
      </c>
      <c r="AD668" s="181" t="s">
        <v>1873</v>
      </c>
      <c r="AE668" s="111" t="s">
        <v>1897</v>
      </c>
      <c r="AF668" s="204"/>
      <c r="AG668" s="113"/>
      <c r="AH668" s="37">
        <f t="shared" si="50"/>
        <v>166.4</v>
      </c>
      <c r="AI668" s="176">
        <v>166.4</v>
      </c>
      <c r="AJ668" s="113"/>
      <c r="AK668" s="37"/>
      <c r="AM668" s="37">
        <f t="shared" si="49"/>
        <v>166.4</v>
      </c>
      <c r="AN668" s="176">
        <v>166.4</v>
      </c>
      <c r="AO668" s="113"/>
      <c r="AP668" s="136"/>
      <c r="AQ668" s="134">
        <f t="shared" si="48"/>
        <v>0</v>
      </c>
    </row>
    <row r="669" s="10" customFormat="1" ht="144" hidden="1" customHeight="1" spans="1:43">
      <c r="A669" s="37">
        <v>290</v>
      </c>
      <c r="B669" s="173" t="s">
        <v>1897</v>
      </c>
      <c r="C669" s="173" t="s">
        <v>1911</v>
      </c>
      <c r="D669" s="173" t="s">
        <v>2533</v>
      </c>
      <c r="E669" s="113" t="s">
        <v>2997</v>
      </c>
      <c r="F669" s="173" t="s">
        <v>498</v>
      </c>
      <c r="G669" s="113" t="s">
        <v>2998</v>
      </c>
      <c r="H669" s="173" t="s">
        <v>48</v>
      </c>
      <c r="I669" s="174" t="s">
        <v>2999</v>
      </c>
      <c r="J669" s="175">
        <v>57.41</v>
      </c>
      <c r="K669" s="176">
        <v>57.41</v>
      </c>
      <c r="L669" s="113"/>
      <c r="M669" s="37"/>
      <c r="N669" s="174" t="s">
        <v>3000</v>
      </c>
      <c r="O669" s="174"/>
      <c r="P669" s="176">
        <v>992</v>
      </c>
      <c r="Q669" s="173" t="s">
        <v>53</v>
      </c>
      <c r="R669" s="173" t="s">
        <v>53</v>
      </c>
      <c r="S669" s="173" t="s">
        <v>53</v>
      </c>
      <c r="T669" s="173" t="s">
        <v>1754</v>
      </c>
      <c r="U669" s="173" t="s">
        <v>503</v>
      </c>
      <c r="V669" s="173" t="s">
        <v>504</v>
      </c>
      <c r="W669" s="81" t="s">
        <v>2996</v>
      </c>
      <c r="X669" s="173" t="s">
        <v>52</v>
      </c>
      <c r="Y669" s="108">
        <v>45658</v>
      </c>
      <c r="Z669" s="109">
        <v>46021</v>
      </c>
      <c r="AA669" s="37"/>
      <c r="AB669" s="102"/>
      <c r="AC669" s="43" t="s">
        <v>58</v>
      </c>
      <c r="AD669" s="181" t="s">
        <v>1873</v>
      </c>
      <c r="AE669" s="111" t="s">
        <v>1897</v>
      </c>
      <c r="AF669" s="204"/>
      <c r="AG669" s="113"/>
      <c r="AH669" s="37">
        <f t="shared" si="50"/>
        <v>57.41</v>
      </c>
      <c r="AI669" s="176">
        <v>57.41</v>
      </c>
      <c r="AJ669" s="113"/>
      <c r="AK669" s="37"/>
      <c r="AM669" s="175">
        <f t="shared" si="49"/>
        <v>57.41</v>
      </c>
      <c r="AN669" s="176">
        <v>57.41</v>
      </c>
      <c r="AO669" s="113"/>
      <c r="AP669" s="136"/>
      <c r="AQ669" s="134">
        <f t="shared" si="48"/>
        <v>0</v>
      </c>
    </row>
    <row r="670" s="10" customFormat="1" ht="145" hidden="1" customHeight="1" spans="1:43">
      <c r="A670" s="37">
        <v>291</v>
      </c>
      <c r="B670" s="173" t="s">
        <v>1897</v>
      </c>
      <c r="C670" s="173" t="s">
        <v>1911</v>
      </c>
      <c r="D670" s="173" t="s">
        <v>2533</v>
      </c>
      <c r="E670" s="113" t="s">
        <v>3001</v>
      </c>
      <c r="F670" s="173" t="s">
        <v>498</v>
      </c>
      <c r="G670" s="113" t="s">
        <v>3002</v>
      </c>
      <c r="H670" s="173" t="s">
        <v>48</v>
      </c>
      <c r="I670" s="203" t="s">
        <v>3003</v>
      </c>
      <c r="J670" s="175">
        <v>39.6</v>
      </c>
      <c r="K670" s="176">
        <v>39.6</v>
      </c>
      <c r="L670" s="113"/>
      <c r="M670" s="37"/>
      <c r="N670" s="174" t="s">
        <v>3004</v>
      </c>
      <c r="O670" s="174"/>
      <c r="P670" s="176">
        <v>569</v>
      </c>
      <c r="Q670" s="173" t="s">
        <v>53</v>
      </c>
      <c r="R670" s="173" t="s">
        <v>53</v>
      </c>
      <c r="S670" s="173" t="s">
        <v>53</v>
      </c>
      <c r="T670" s="173" t="s">
        <v>1754</v>
      </c>
      <c r="U670" s="173" t="s">
        <v>503</v>
      </c>
      <c r="V670" s="173" t="s">
        <v>504</v>
      </c>
      <c r="W670" s="81" t="s">
        <v>2996</v>
      </c>
      <c r="X670" s="173" t="s">
        <v>52</v>
      </c>
      <c r="Y670" s="108">
        <v>45658</v>
      </c>
      <c r="Z670" s="109">
        <v>46021</v>
      </c>
      <c r="AA670" s="37"/>
      <c r="AB670" s="102"/>
      <c r="AC670" s="43" t="s">
        <v>58</v>
      </c>
      <c r="AD670" s="181" t="s">
        <v>1873</v>
      </c>
      <c r="AE670" s="111" t="s">
        <v>1897</v>
      </c>
      <c r="AF670" s="204"/>
      <c r="AG670" s="113"/>
      <c r="AH670" s="37">
        <f t="shared" si="50"/>
        <v>39.6</v>
      </c>
      <c r="AI670" s="176">
        <v>39.6</v>
      </c>
      <c r="AJ670" s="113"/>
      <c r="AK670" s="37"/>
      <c r="AM670" s="175">
        <f t="shared" si="49"/>
        <v>39.6</v>
      </c>
      <c r="AN670" s="176">
        <v>39.6</v>
      </c>
      <c r="AO670" s="113"/>
      <c r="AP670" s="136"/>
      <c r="AQ670" s="134">
        <f t="shared" si="48"/>
        <v>0</v>
      </c>
    </row>
    <row r="671" s="10" customFormat="1" ht="118" hidden="1" customHeight="1" spans="1:43">
      <c r="A671" s="37">
        <v>292</v>
      </c>
      <c r="B671" s="173" t="s">
        <v>1897</v>
      </c>
      <c r="C671" s="173" t="s">
        <v>1911</v>
      </c>
      <c r="D671" s="173" t="s">
        <v>2533</v>
      </c>
      <c r="E671" s="113" t="s">
        <v>3005</v>
      </c>
      <c r="F671" s="173" t="s">
        <v>498</v>
      </c>
      <c r="G671" s="113" t="s">
        <v>511</v>
      </c>
      <c r="H671" s="173" t="s">
        <v>48</v>
      </c>
      <c r="I671" s="174" t="s">
        <v>3006</v>
      </c>
      <c r="J671" s="175">
        <v>35</v>
      </c>
      <c r="K671" s="176">
        <v>35</v>
      </c>
      <c r="L671" s="113"/>
      <c r="M671" s="37"/>
      <c r="N671" s="174" t="s">
        <v>3007</v>
      </c>
      <c r="O671" s="174"/>
      <c r="P671" s="176">
        <v>89</v>
      </c>
      <c r="Q671" s="173" t="s">
        <v>53</v>
      </c>
      <c r="R671" s="173" t="s">
        <v>53</v>
      </c>
      <c r="S671" s="173" t="s">
        <v>53</v>
      </c>
      <c r="T671" s="173" t="s">
        <v>1754</v>
      </c>
      <c r="U671" s="173" t="s">
        <v>503</v>
      </c>
      <c r="V671" s="173" t="s">
        <v>504</v>
      </c>
      <c r="W671" s="81" t="s">
        <v>2996</v>
      </c>
      <c r="X671" s="173" t="s">
        <v>52</v>
      </c>
      <c r="Y671" s="108">
        <v>45658</v>
      </c>
      <c r="Z671" s="109">
        <v>46021</v>
      </c>
      <c r="AA671" s="37"/>
      <c r="AB671" s="102"/>
      <c r="AC671" s="43" t="s">
        <v>58</v>
      </c>
      <c r="AD671" s="181" t="s">
        <v>1873</v>
      </c>
      <c r="AE671" s="111" t="s">
        <v>1897</v>
      </c>
      <c r="AF671" s="204"/>
      <c r="AG671" s="113"/>
      <c r="AH671" s="37">
        <f t="shared" si="50"/>
        <v>30.25</v>
      </c>
      <c r="AI671" s="176">
        <v>30.25</v>
      </c>
      <c r="AJ671" s="113"/>
      <c r="AK671" s="37"/>
      <c r="AM671" s="37">
        <f t="shared" si="49"/>
        <v>30.25</v>
      </c>
      <c r="AN671" s="176">
        <v>30.25</v>
      </c>
      <c r="AO671" s="113"/>
      <c r="AP671" s="136"/>
      <c r="AQ671" s="134">
        <f t="shared" si="48"/>
        <v>0</v>
      </c>
    </row>
    <row r="672" s="10" customFormat="1" ht="163" hidden="1" customHeight="1" spans="1:43">
      <c r="A672" s="37">
        <v>293</v>
      </c>
      <c r="B672" s="173" t="s">
        <v>1897</v>
      </c>
      <c r="C672" s="173" t="s">
        <v>1911</v>
      </c>
      <c r="D672" s="173" t="s">
        <v>2533</v>
      </c>
      <c r="E672" s="113" t="s">
        <v>3008</v>
      </c>
      <c r="F672" s="173" t="s">
        <v>498</v>
      </c>
      <c r="G672" s="113" t="s">
        <v>515</v>
      </c>
      <c r="H672" s="173" t="s">
        <v>48</v>
      </c>
      <c r="I672" s="203" t="s">
        <v>3009</v>
      </c>
      <c r="J672" s="175">
        <v>119.6</v>
      </c>
      <c r="K672" s="176">
        <v>119.6</v>
      </c>
      <c r="L672" s="113"/>
      <c r="M672" s="37"/>
      <c r="N672" s="174" t="s">
        <v>3010</v>
      </c>
      <c r="O672" s="174"/>
      <c r="P672" s="176">
        <v>8216</v>
      </c>
      <c r="Q672" s="173" t="s">
        <v>53</v>
      </c>
      <c r="R672" s="173" t="s">
        <v>53</v>
      </c>
      <c r="S672" s="173" t="s">
        <v>53</v>
      </c>
      <c r="T672" s="173" t="s">
        <v>1754</v>
      </c>
      <c r="U672" s="173" t="s">
        <v>503</v>
      </c>
      <c r="V672" s="173" t="s">
        <v>504</v>
      </c>
      <c r="W672" s="81" t="s">
        <v>2996</v>
      </c>
      <c r="X672" s="173" t="s">
        <v>52</v>
      </c>
      <c r="Y672" s="108">
        <v>45658</v>
      </c>
      <c r="Z672" s="109">
        <v>46021</v>
      </c>
      <c r="AA672" s="37"/>
      <c r="AB672" s="102"/>
      <c r="AC672" s="43" t="s">
        <v>58</v>
      </c>
      <c r="AD672" s="181" t="s">
        <v>1873</v>
      </c>
      <c r="AE672" s="111" t="s">
        <v>1897</v>
      </c>
      <c r="AF672" s="204"/>
      <c r="AG672" s="113"/>
      <c r="AH672" s="37">
        <f t="shared" si="50"/>
        <v>119.6</v>
      </c>
      <c r="AI672" s="176">
        <v>119.6</v>
      </c>
      <c r="AJ672" s="113"/>
      <c r="AK672" s="37"/>
      <c r="AM672" s="175">
        <f t="shared" si="49"/>
        <v>119.6</v>
      </c>
      <c r="AN672" s="176">
        <v>119.6</v>
      </c>
      <c r="AO672" s="113"/>
      <c r="AP672" s="136"/>
      <c r="AQ672" s="134">
        <f t="shared" si="48"/>
        <v>0</v>
      </c>
    </row>
    <row r="673" s="10" customFormat="1" ht="220" hidden="1" customHeight="1" spans="1:43">
      <c r="A673" s="37">
        <v>294</v>
      </c>
      <c r="B673" s="173" t="s">
        <v>1897</v>
      </c>
      <c r="C673" s="173" t="s">
        <v>1911</v>
      </c>
      <c r="D673" s="173" t="s">
        <v>2533</v>
      </c>
      <c r="E673" s="113" t="s">
        <v>3011</v>
      </c>
      <c r="F673" s="173" t="s">
        <v>498</v>
      </c>
      <c r="G673" s="113" t="s">
        <v>507</v>
      </c>
      <c r="H673" s="173" t="s">
        <v>48</v>
      </c>
      <c r="I673" s="203" t="s">
        <v>3012</v>
      </c>
      <c r="J673" s="175">
        <v>150</v>
      </c>
      <c r="K673" s="176">
        <v>150</v>
      </c>
      <c r="L673" s="113"/>
      <c r="M673" s="37"/>
      <c r="N673" s="174" t="s">
        <v>3013</v>
      </c>
      <c r="O673" s="174"/>
      <c r="P673" s="176">
        <v>141</v>
      </c>
      <c r="Q673" s="173" t="s">
        <v>53</v>
      </c>
      <c r="R673" s="173" t="s">
        <v>53</v>
      </c>
      <c r="S673" s="173" t="s">
        <v>53</v>
      </c>
      <c r="T673" s="173" t="s">
        <v>1754</v>
      </c>
      <c r="U673" s="173" t="s">
        <v>503</v>
      </c>
      <c r="V673" s="173" t="s">
        <v>504</v>
      </c>
      <c r="W673" s="81" t="s">
        <v>2996</v>
      </c>
      <c r="X673" s="173" t="s">
        <v>52</v>
      </c>
      <c r="Y673" s="108">
        <v>45809</v>
      </c>
      <c r="Z673" s="109">
        <v>46021</v>
      </c>
      <c r="AA673" s="37"/>
      <c r="AB673" s="102"/>
      <c r="AC673" s="43" t="s">
        <v>58</v>
      </c>
      <c r="AD673" s="181" t="s">
        <v>1873</v>
      </c>
      <c r="AE673" s="111" t="s">
        <v>1897</v>
      </c>
      <c r="AF673" s="204"/>
      <c r="AG673" s="113"/>
      <c r="AH673" s="37">
        <f t="shared" si="50"/>
        <v>69.2</v>
      </c>
      <c r="AI673" s="176">
        <v>69.2</v>
      </c>
      <c r="AJ673" s="113"/>
      <c r="AK673" s="37"/>
      <c r="AM673" s="37">
        <f t="shared" si="49"/>
        <v>69.2</v>
      </c>
      <c r="AN673" s="176">
        <v>69.2</v>
      </c>
      <c r="AO673" s="113"/>
      <c r="AP673" s="136"/>
      <c r="AQ673" s="134">
        <f t="shared" si="48"/>
        <v>0</v>
      </c>
    </row>
    <row r="674" s="10" customFormat="1" ht="165" hidden="1" customHeight="1" spans="1:43">
      <c r="A674" s="37">
        <v>295</v>
      </c>
      <c r="B674" s="173" t="s">
        <v>1897</v>
      </c>
      <c r="C674" s="173" t="s">
        <v>1911</v>
      </c>
      <c r="D674" s="173" t="s">
        <v>2533</v>
      </c>
      <c r="E674" s="113" t="s">
        <v>3014</v>
      </c>
      <c r="F674" s="173" t="s">
        <v>498</v>
      </c>
      <c r="G674" s="113" t="s">
        <v>1736</v>
      </c>
      <c r="H674" s="173" t="s">
        <v>48</v>
      </c>
      <c r="I674" s="174" t="s">
        <v>3015</v>
      </c>
      <c r="J674" s="175">
        <v>14.6</v>
      </c>
      <c r="K674" s="176">
        <v>14.6</v>
      </c>
      <c r="L674" s="113"/>
      <c r="M674" s="37"/>
      <c r="N674" s="174" t="s">
        <v>3016</v>
      </c>
      <c r="O674" s="174"/>
      <c r="P674" s="176">
        <v>155</v>
      </c>
      <c r="Q674" s="173" t="s">
        <v>53</v>
      </c>
      <c r="R674" s="173" t="s">
        <v>53</v>
      </c>
      <c r="S674" s="173" t="s">
        <v>53</v>
      </c>
      <c r="T674" s="173" t="s">
        <v>1754</v>
      </c>
      <c r="U674" s="173" t="s">
        <v>503</v>
      </c>
      <c r="V674" s="173" t="s">
        <v>504</v>
      </c>
      <c r="W674" s="81" t="s">
        <v>2996</v>
      </c>
      <c r="X674" s="173" t="s">
        <v>52</v>
      </c>
      <c r="Y674" s="108">
        <v>45658</v>
      </c>
      <c r="Z674" s="109">
        <v>46021</v>
      </c>
      <c r="AA674" s="37" t="s">
        <v>1818</v>
      </c>
      <c r="AB674" s="102" t="s">
        <v>57</v>
      </c>
      <c r="AC674" s="43" t="s">
        <v>58</v>
      </c>
      <c r="AD674" s="181" t="s">
        <v>1873</v>
      </c>
      <c r="AE674" s="111" t="s">
        <v>1897</v>
      </c>
      <c r="AF674" s="204">
        <v>14.6</v>
      </c>
      <c r="AG674" s="113"/>
      <c r="AH674" s="37">
        <f t="shared" si="50"/>
        <v>14.6</v>
      </c>
      <c r="AI674" s="176">
        <v>14.6</v>
      </c>
      <c r="AJ674" s="113"/>
      <c r="AK674" s="37"/>
      <c r="AM674" s="175">
        <f t="shared" si="49"/>
        <v>14.6</v>
      </c>
      <c r="AN674" s="176">
        <v>14.6</v>
      </c>
      <c r="AO674" s="113"/>
      <c r="AP674" s="136"/>
      <c r="AQ674" s="134">
        <f t="shared" si="48"/>
        <v>0</v>
      </c>
    </row>
    <row r="675" s="10" customFormat="1" ht="181" hidden="1" customHeight="1" spans="1:43">
      <c r="A675" s="37">
        <v>296</v>
      </c>
      <c r="B675" s="173" t="s">
        <v>1897</v>
      </c>
      <c r="C675" s="173" t="s">
        <v>1911</v>
      </c>
      <c r="D675" s="173" t="s">
        <v>2533</v>
      </c>
      <c r="E675" s="113" t="s">
        <v>3017</v>
      </c>
      <c r="F675" s="173" t="s">
        <v>498</v>
      </c>
      <c r="G675" s="113" t="s">
        <v>3018</v>
      </c>
      <c r="H675" s="173" t="s">
        <v>48</v>
      </c>
      <c r="I675" s="174" t="s">
        <v>3019</v>
      </c>
      <c r="J675" s="175">
        <v>55.7</v>
      </c>
      <c r="K675" s="176">
        <v>55.7</v>
      </c>
      <c r="L675" s="113"/>
      <c r="M675" s="37"/>
      <c r="N675" s="174" t="s">
        <v>3020</v>
      </c>
      <c r="O675" s="174"/>
      <c r="P675" s="176">
        <v>467</v>
      </c>
      <c r="Q675" s="173" t="s">
        <v>53</v>
      </c>
      <c r="R675" s="173" t="s">
        <v>53</v>
      </c>
      <c r="S675" s="173" t="s">
        <v>53</v>
      </c>
      <c r="T675" s="173" t="s">
        <v>1754</v>
      </c>
      <c r="U675" s="173" t="s">
        <v>503</v>
      </c>
      <c r="V675" s="173" t="s">
        <v>504</v>
      </c>
      <c r="W675" s="81" t="s">
        <v>2996</v>
      </c>
      <c r="X675" s="173" t="s">
        <v>52</v>
      </c>
      <c r="Y675" s="108">
        <v>45658</v>
      </c>
      <c r="Z675" s="109">
        <v>46021</v>
      </c>
      <c r="AA675" s="37" t="s">
        <v>1818</v>
      </c>
      <c r="AB675" s="102" t="s">
        <v>57</v>
      </c>
      <c r="AC675" s="43" t="s">
        <v>58</v>
      </c>
      <c r="AD675" s="181" t="s">
        <v>1873</v>
      </c>
      <c r="AE675" s="111" t="s">
        <v>1897</v>
      </c>
      <c r="AF675" s="204">
        <v>55.7</v>
      </c>
      <c r="AG675" s="113"/>
      <c r="AH675" s="37">
        <f t="shared" si="50"/>
        <v>55.7</v>
      </c>
      <c r="AI675" s="176">
        <v>55.7</v>
      </c>
      <c r="AJ675" s="113"/>
      <c r="AK675" s="37"/>
      <c r="AM675" s="175">
        <f t="shared" si="49"/>
        <v>55.7</v>
      </c>
      <c r="AN675" s="176">
        <v>55.7</v>
      </c>
      <c r="AO675" s="113"/>
      <c r="AP675" s="136"/>
      <c r="AQ675" s="134">
        <f t="shared" si="48"/>
        <v>0</v>
      </c>
    </row>
    <row r="676" s="10" customFormat="1" ht="141" hidden="1" customHeight="1" spans="1:43">
      <c r="A676" s="37">
        <v>297</v>
      </c>
      <c r="B676" s="173" t="s">
        <v>1897</v>
      </c>
      <c r="C676" s="173" t="s">
        <v>1911</v>
      </c>
      <c r="D676" s="173" t="s">
        <v>2533</v>
      </c>
      <c r="E676" s="113" t="s">
        <v>3021</v>
      </c>
      <c r="F676" s="173" t="s">
        <v>498</v>
      </c>
      <c r="G676" s="113" t="s">
        <v>3022</v>
      </c>
      <c r="H676" s="173" t="s">
        <v>48</v>
      </c>
      <c r="I676" s="174" t="s">
        <v>3023</v>
      </c>
      <c r="J676" s="175">
        <v>130.05</v>
      </c>
      <c r="K676" s="176">
        <v>130.05</v>
      </c>
      <c r="L676" s="113"/>
      <c r="M676" s="37"/>
      <c r="N676" s="174" t="s">
        <v>3024</v>
      </c>
      <c r="O676" s="174"/>
      <c r="P676" s="176">
        <v>6972</v>
      </c>
      <c r="Q676" s="173" t="s">
        <v>53</v>
      </c>
      <c r="R676" s="173" t="s">
        <v>53</v>
      </c>
      <c r="S676" s="173" t="s">
        <v>53</v>
      </c>
      <c r="T676" s="173" t="s">
        <v>1754</v>
      </c>
      <c r="U676" s="173" t="s">
        <v>503</v>
      </c>
      <c r="V676" s="173" t="s">
        <v>504</v>
      </c>
      <c r="W676" s="81" t="s">
        <v>2996</v>
      </c>
      <c r="X676" s="173" t="s">
        <v>52</v>
      </c>
      <c r="Y676" s="108">
        <v>45658</v>
      </c>
      <c r="Z676" s="109">
        <v>46021</v>
      </c>
      <c r="AA676" s="37" t="s">
        <v>1818</v>
      </c>
      <c r="AB676" s="102" t="s">
        <v>57</v>
      </c>
      <c r="AC676" s="43" t="s">
        <v>58</v>
      </c>
      <c r="AD676" s="181" t="s">
        <v>1873</v>
      </c>
      <c r="AE676" s="111" t="s">
        <v>1897</v>
      </c>
      <c r="AF676" s="204">
        <v>130.05</v>
      </c>
      <c r="AG676" s="113"/>
      <c r="AH676" s="37">
        <f t="shared" si="50"/>
        <v>130.05</v>
      </c>
      <c r="AI676" s="176">
        <v>130.05</v>
      </c>
      <c r="AJ676" s="113"/>
      <c r="AK676" s="37"/>
      <c r="AM676" s="175">
        <f t="shared" si="49"/>
        <v>130.05</v>
      </c>
      <c r="AN676" s="176">
        <v>130.05</v>
      </c>
      <c r="AO676" s="113"/>
      <c r="AP676" s="136"/>
      <c r="AQ676" s="134">
        <f t="shared" si="48"/>
        <v>0</v>
      </c>
    </row>
    <row r="677" s="10" customFormat="1" ht="180" hidden="1" customHeight="1" spans="1:43">
      <c r="A677" s="37">
        <v>298</v>
      </c>
      <c r="B677" s="173" t="s">
        <v>1897</v>
      </c>
      <c r="C677" s="173" t="s">
        <v>1911</v>
      </c>
      <c r="D677" s="173" t="s">
        <v>2533</v>
      </c>
      <c r="E677" s="113" t="s">
        <v>3025</v>
      </c>
      <c r="F677" s="173" t="s">
        <v>498</v>
      </c>
      <c r="G677" s="113" t="s">
        <v>3026</v>
      </c>
      <c r="H677" s="173" t="s">
        <v>48</v>
      </c>
      <c r="I677" s="203" t="s">
        <v>3027</v>
      </c>
      <c r="J677" s="175">
        <v>14.975</v>
      </c>
      <c r="K677" s="176">
        <v>14.975</v>
      </c>
      <c r="L677" s="113"/>
      <c r="M677" s="37"/>
      <c r="N677" s="174" t="s">
        <v>3028</v>
      </c>
      <c r="O677" s="174"/>
      <c r="P677" s="176">
        <v>163</v>
      </c>
      <c r="Q677" s="173" t="s">
        <v>53</v>
      </c>
      <c r="R677" s="173" t="s">
        <v>53</v>
      </c>
      <c r="S677" s="173" t="s">
        <v>53</v>
      </c>
      <c r="T677" s="173" t="s">
        <v>1754</v>
      </c>
      <c r="U677" s="173" t="s">
        <v>503</v>
      </c>
      <c r="V677" s="173" t="s">
        <v>504</v>
      </c>
      <c r="W677" s="81" t="s">
        <v>2996</v>
      </c>
      <c r="X677" s="173" t="s">
        <v>52</v>
      </c>
      <c r="Y677" s="108">
        <v>45658</v>
      </c>
      <c r="Z677" s="109">
        <v>46021</v>
      </c>
      <c r="AA677" s="37" t="s">
        <v>1818</v>
      </c>
      <c r="AB677" s="102" t="s">
        <v>57</v>
      </c>
      <c r="AC677" s="43" t="s">
        <v>58</v>
      </c>
      <c r="AD677" s="181" t="s">
        <v>1873</v>
      </c>
      <c r="AE677" s="111" t="s">
        <v>1897</v>
      </c>
      <c r="AF677" s="204">
        <v>14.975</v>
      </c>
      <c r="AG677" s="113"/>
      <c r="AH677" s="37">
        <f t="shared" si="50"/>
        <v>14.975</v>
      </c>
      <c r="AI677" s="176">
        <v>14.975</v>
      </c>
      <c r="AJ677" s="113"/>
      <c r="AK677" s="37"/>
      <c r="AM677" s="175">
        <f t="shared" si="49"/>
        <v>14.975</v>
      </c>
      <c r="AN677" s="176">
        <v>14.975</v>
      </c>
      <c r="AO677" s="113"/>
      <c r="AP677" s="136"/>
      <c r="AQ677" s="134">
        <f t="shared" si="48"/>
        <v>0</v>
      </c>
    </row>
    <row r="678" s="10" customFormat="1" ht="187" hidden="1" customHeight="1" spans="1:43">
      <c r="A678" s="37">
        <v>299</v>
      </c>
      <c r="B678" s="173" t="s">
        <v>1897</v>
      </c>
      <c r="C678" s="173" t="s">
        <v>1911</v>
      </c>
      <c r="D678" s="173" t="s">
        <v>2533</v>
      </c>
      <c r="E678" s="113" t="s">
        <v>3029</v>
      </c>
      <c r="F678" s="173" t="s">
        <v>498</v>
      </c>
      <c r="G678" s="113" t="s">
        <v>3030</v>
      </c>
      <c r="H678" s="173" t="s">
        <v>48</v>
      </c>
      <c r="I678" s="203" t="s">
        <v>3031</v>
      </c>
      <c r="J678" s="175">
        <v>98.405</v>
      </c>
      <c r="K678" s="176">
        <v>98.405</v>
      </c>
      <c r="L678" s="113"/>
      <c r="M678" s="37"/>
      <c r="N678" s="174" t="s">
        <v>3032</v>
      </c>
      <c r="O678" s="174"/>
      <c r="P678" s="176">
        <v>1735</v>
      </c>
      <c r="Q678" s="173" t="s">
        <v>53</v>
      </c>
      <c r="R678" s="173" t="s">
        <v>53</v>
      </c>
      <c r="S678" s="173" t="s">
        <v>53</v>
      </c>
      <c r="T678" s="173" t="s">
        <v>1754</v>
      </c>
      <c r="U678" s="173" t="s">
        <v>503</v>
      </c>
      <c r="V678" s="173" t="s">
        <v>504</v>
      </c>
      <c r="W678" s="81" t="s">
        <v>2996</v>
      </c>
      <c r="X678" s="173" t="s">
        <v>52</v>
      </c>
      <c r="Y678" s="108">
        <v>45658</v>
      </c>
      <c r="Z678" s="109">
        <v>46021</v>
      </c>
      <c r="AA678" s="37" t="s">
        <v>1818</v>
      </c>
      <c r="AB678" s="102" t="s">
        <v>57</v>
      </c>
      <c r="AC678" s="43" t="s">
        <v>58</v>
      </c>
      <c r="AD678" s="181" t="s">
        <v>1873</v>
      </c>
      <c r="AE678" s="111" t="s">
        <v>1897</v>
      </c>
      <c r="AF678" s="204">
        <v>98.405</v>
      </c>
      <c r="AG678" s="113"/>
      <c r="AH678" s="37">
        <f t="shared" si="50"/>
        <v>98.405</v>
      </c>
      <c r="AI678" s="176">
        <v>98.405</v>
      </c>
      <c r="AJ678" s="113"/>
      <c r="AK678" s="37"/>
      <c r="AM678" s="175">
        <f t="shared" si="49"/>
        <v>98.405</v>
      </c>
      <c r="AN678" s="176">
        <v>98.405</v>
      </c>
      <c r="AO678" s="113"/>
      <c r="AP678" s="136"/>
      <c r="AQ678" s="134">
        <f t="shared" si="48"/>
        <v>0</v>
      </c>
    </row>
    <row r="679" s="10" customFormat="1" ht="91" hidden="1" customHeight="1" spans="1:43">
      <c r="A679" s="37">
        <v>300</v>
      </c>
      <c r="B679" s="173" t="s">
        <v>1897</v>
      </c>
      <c r="C679" s="173" t="s">
        <v>1911</v>
      </c>
      <c r="D679" s="173" t="s">
        <v>2533</v>
      </c>
      <c r="E679" s="113" t="s">
        <v>3033</v>
      </c>
      <c r="F679" s="173" t="s">
        <v>498</v>
      </c>
      <c r="G679" s="113" t="s">
        <v>3030</v>
      </c>
      <c r="H679" s="173" t="s">
        <v>48</v>
      </c>
      <c r="I679" s="174" t="s">
        <v>3034</v>
      </c>
      <c r="J679" s="175">
        <v>62.98</v>
      </c>
      <c r="K679" s="176">
        <v>62.98</v>
      </c>
      <c r="L679" s="113"/>
      <c r="M679" s="37"/>
      <c r="N679" s="174" t="s">
        <v>3035</v>
      </c>
      <c r="O679" s="174"/>
      <c r="P679" s="176">
        <v>342</v>
      </c>
      <c r="Q679" s="173" t="s">
        <v>53</v>
      </c>
      <c r="R679" s="173" t="s">
        <v>53</v>
      </c>
      <c r="S679" s="173" t="s">
        <v>53</v>
      </c>
      <c r="T679" s="173" t="s">
        <v>1754</v>
      </c>
      <c r="U679" s="173" t="s">
        <v>503</v>
      </c>
      <c r="V679" s="173" t="s">
        <v>504</v>
      </c>
      <c r="W679" s="81" t="s">
        <v>2996</v>
      </c>
      <c r="X679" s="173" t="s">
        <v>52</v>
      </c>
      <c r="Y679" s="108">
        <v>45658</v>
      </c>
      <c r="Z679" s="109">
        <v>46021</v>
      </c>
      <c r="AA679" s="37" t="s">
        <v>1818</v>
      </c>
      <c r="AB679" s="102" t="s">
        <v>57</v>
      </c>
      <c r="AC679" s="43" t="s">
        <v>58</v>
      </c>
      <c r="AD679" s="181" t="s">
        <v>1873</v>
      </c>
      <c r="AE679" s="111" t="s">
        <v>1897</v>
      </c>
      <c r="AF679" s="204">
        <v>62.98</v>
      </c>
      <c r="AG679" s="113"/>
      <c r="AH679" s="37">
        <f t="shared" si="50"/>
        <v>62.98</v>
      </c>
      <c r="AI679" s="176">
        <v>62.98</v>
      </c>
      <c r="AJ679" s="113"/>
      <c r="AK679" s="37"/>
      <c r="AM679" s="175">
        <f t="shared" si="49"/>
        <v>62.98</v>
      </c>
      <c r="AN679" s="176">
        <v>62.98</v>
      </c>
      <c r="AO679" s="113"/>
      <c r="AP679" s="136"/>
      <c r="AQ679" s="134">
        <f t="shared" si="48"/>
        <v>0</v>
      </c>
    </row>
    <row r="680" s="10" customFormat="1" ht="99" hidden="1" customHeight="1" spans="1:43">
      <c r="A680" s="37">
        <v>301</v>
      </c>
      <c r="B680" s="173" t="s">
        <v>1897</v>
      </c>
      <c r="C680" s="173" t="s">
        <v>1911</v>
      </c>
      <c r="D680" s="173" t="s">
        <v>2533</v>
      </c>
      <c r="E680" s="113" t="s">
        <v>3036</v>
      </c>
      <c r="F680" s="173" t="s">
        <v>223</v>
      </c>
      <c r="G680" s="113" t="s">
        <v>3037</v>
      </c>
      <c r="H680" s="173" t="s">
        <v>48</v>
      </c>
      <c r="I680" s="174" t="s">
        <v>3038</v>
      </c>
      <c r="J680" s="175">
        <v>1576</v>
      </c>
      <c r="K680" s="175">
        <v>1576</v>
      </c>
      <c r="L680" s="113"/>
      <c r="M680" s="37"/>
      <c r="N680" s="174" t="s">
        <v>3039</v>
      </c>
      <c r="O680" s="174"/>
      <c r="P680" s="176">
        <v>3204</v>
      </c>
      <c r="Q680" s="173" t="s">
        <v>53</v>
      </c>
      <c r="R680" s="173" t="s">
        <v>53</v>
      </c>
      <c r="S680" s="173" t="s">
        <v>53</v>
      </c>
      <c r="T680" s="173" t="s">
        <v>1754</v>
      </c>
      <c r="U680" s="173" t="s">
        <v>227</v>
      </c>
      <c r="V680" s="173" t="s">
        <v>1464</v>
      </c>
      <c r="W680" s="81" t="s">
        <v>3040</v>
      </c>
      <c r="X680" s="173" t="s">
        <v>52</v>
      </c>
      <c r="Y680" s="108">
        <v>45658</v>
      </c>
      <c r="Z680" s="109">
        <v>46021</v>
      </c>
      <c r="AA680" s="37"/>
      <c r="AB680" s="102"/>
      <c r="AC680" s="43" t="s">
        <v>58</v>
      </c>
      <c r="AD680" s="181" t="s">
        <v>1873</v>
      </c>
      <c r="AE680" s="111" t="s">
        <v>1897</v>
      </c>
      <c r="AF680" s="182"/>
      <c r="AG680" s="113"/>
      <c r="AH680" s="37">
        <f t="shared" si="50"/>
        <v>630.4</v>
      </c>
      <c r="AI680" s="176">
        <v>630.4</v>
      </c>
      <c r="AJ680" s="113"/>
      <c r="AK680" s="37"/>
      <c r="AM680" s="37">
        <f t="shared" si="49"/>
        <v>630.4</v>
      </c>
      <c r="AN680" s="176">
        <v>630.4</v>
      </c>
      <c r="AO680" s="113"/>
      <c r="AP680" s="136"/>
      <c r="AQ680" s="134">
        <f t="shared" si="48"/>
        <v>0</v>
      </c>
    </row>
    <row r="681" s="10" customFormat="1" ht="73" hidden="1" customHeight="1" spans="1:43">
      <c r="A681" s="37">
        <v>302</v>
      </c>
      <c r="B681" s="173" t="s">
        <v>1897</v>
      </c>
      <c r="C681" s="173" t="s">
        <v>1911</v>
      </c>
      <c r="D681" s="173" t="s">
        <v>2533</v>
      </c>
      <c r="E681" s="113" t="s">
        <v>3041</v>
      </c>
      <c r="F681" s="173" t="s">
        <v>223</v>
      </c>
      <c r="G681" s="113" t="s">
        <v>3042</v>
      </c>
      <c r="H681" s="173" t="s">
        <v>48</v>
      </c>
      <c r="I681" s="174" t="s">
        <v>3043</v>
      </c>
      <c r="J681" s="175">
        <v>20</v>
      </c>
      <c r="K681" s="176">
        <v>20</v>
      </c>
      <c r="L681" s="113"/>
      <c r="M681" s="37"/>
      <c r="N681" s="174" t="s">
        <v>3044</v>
      </c>
      <c r="O681" s="174"/>
      <c r="P681" s="176">
        <v>196</v>
      </c>
      <c r="Q681" s="173" t="s">
        <v>52</v>
      </c>
      <c r="R681" s="173" t="s">
        <v>53</v>
      </c>
      <c r="S681" s="173" t="s">
        <v>53</v>
      </c>
      <c r="T681" s="173" t="s">
        <v>1754</v>
      </c>
      <c r="U681" s="173" t="s">
        <v>227</v>
      </c>
      <c r="V681" s="173" t="s">
        <v>1464</v>
      </c>
      <c r="W681" s="81" t="s">
        <v>3040</v>
      </c>
      <c r="X681" s="173" t="s">
        <v>52</v>
      </c>
      <c r="Y681" s="108">
        <v>45658</v>
      </c>
      <c r="Z681" s="109">
        <v>46021</v>
      </c>
      <c r="AA681" s="37"/>
      <c r="AB681" s="102" t="s">
        <v>57</v>
      </c>
      <c r="AC681" s="43" t="s">
        <v>58</v>
      </c>
      <c r="AD681" s="181" t="s">
        <v>1873</v>
      </c>
      <c r="AE681" s="111" t="s">
        <v>1897</v>
      </c>
      <c r="AF681" s="204">
        <v>20</v>
      </c>
      <c r="AG681" s="113"/>
      <c r="AH681" s="37">
        <f t="shared" si="50"/>
        <v>20</v>
      </c>
      <c r="AI681" s="176">
        <v>20</v>
      </c>
      <c r="AJ681" s="113"/>
      <c r="AK681" s="37"/>
      <c r="AM681" s="175">
        <f t="shared" si="49"/>
        <v>20</v>
      </c>
      <c r="AN681" s="176">
        <v>20</v>
      </c>
      <c r="AO681" s="113"/>
      <c r="AP681" s="136"/>
      <c r="AQ681" s="134">
        <f t="shared" si="48"/>
        <v>0</v>
      </c>
    </row>
    <row r="682" s="10" customFormat="1" ht="100" hidden="1" customHeight="1" spans="1:43">
      <c r="A682" s="37">
        <v>303</v>
      </c>
      <c r="B682" s="173" t="s">
        <v>1897</v>
      </c>
      <c r="C682" s="173" t="s">
        <v>1911</v>
      </c>
      <c r="D682" s="173" t="s">
        <v>2533</v>
      </c>
      <c r="E682" s="113" t="s">
        <v>3045</v>
      </c>
      <c r="F682" s="173" t="s">
        <v>223</v>
      </c>
      <c r="G682" s="113" t="s">
        <v>446</v>
      </c>
      <c r="H682" s="173" t="s">
        <v>48</v>
      </c>
      <c r="I682" s="174" t="s">
        <v>3046</v>
      </c>
      <c r="J682" s="175">
        <v>40</v>
      </c>
      <c r="K682" s="176">
        <v>40</v>
      </c>
      <c r="L682" s="113"/>
      <c r="M682" s="37"/>
      <c r="N682" s="174" t="s">
        <v>3047</v>
      </c>
      <c r="O682" s="174"/>
      <c r="P682" s="176">
        <v>160</v>
      </c>
      <c r="Q682" s="173" t="s">
        <v>53</v>
      </c>
      <c r="R682" s="173" t="s">
        <v>53</v>
      </c>
      <c r="S682" s="173" t="s">
        <v>53</v>
      </c>
      <c r="T682" s="173" t="s">
        <v>1754</v>
      </c>
      <c r="U682" s="173" t="s">
        <v>227</v>
      </c>
      <c r="V682" s="173" t="s">
        <v>1464</v>
      </c>
      <c r="W682" s="81" t="s">
        <v>3040</v>
      </c>
      <c r="X682" s="173" t="s">
        <v>52</v>
      </c>
      <c r="Y682" s="108">
        <v>45658</v>
      </c>
      <c r="Z682" s="109">
        <v>46021</v>
      </c>
      <c r="AA682" s="37"/>
      <c r="AB682" s="102" t="s">
        <v>57</v>
      </c>
      <c r="AC682" s="43" t="s">
        <v>58</v>
      </c>
      <c r="AD682" s="181" t="s">
        <v>1873</v>
      </c>
      <c r="AE682" s="111" t="s">
        <v>1897</v>
      </c>
      <c r="AF682" s="204">
        <v>40</v>
      </c>
      <c r="AG682" s="113"/>
      <c r="AH682" s="37">
        <f t="shared" si="50"/>
        <v>40</v>
      </c>
      <c r="AI682" s="176">
        <v>40</v>
      </c>
      <c r="AJ682" s="113"/>
      <c r="AK682" s="37"/>
      <c r="AM682" s="175">
        <f t="shared" si="49"/>
        <v>40</v>
      </c>
      <c r="AN682" s="176">
        <v>40</v>
      </c>
      <c r="AO682" s="113"/>
      <c r="AP682" s="136"/>
      <c r="AQ682" s="134">
        <f t="shared" si="48"/>
        <v>0</v>
      </c>
    </row>
    <row r="683" s="10" customFormat="1" ht="91" hidden="1" customHeight="1" spans="1:43">
      <c r="A683" s="37">
        <v>304</v>
      </c>
      <c r="B683" s="173" t="s">
        <v>1897</v>
      </c>
      <c r="C683" s="173" t="s">
        <v>1911</v>
      </c>
      <c r="D683" s="173" t="s">
        <v>2533</v>
      </c>
      <c r="E683" s="113" t="s">
        <v>3048</v>
      </c>
      <c r="F683" s="173" t="s">
        <v>223</v>
      </c>
      <c r="G683" s="113" t="s">
        <v>3049</v>
      </c>
      <c r="H683" s="173" t="s">
        <v>48</v>
      </c>
      <c r="I683" s="174" t="s">
        <v>3050</v>
      </c>
      <c r="J683" s="175">
        <v>166.89</v>
      </c>
      <c r="K683" s="176">
        <v>166.89</v>
      </c>
      <c r="L683" s="113"/>
      <c r="M683" s="37"/>
      <c r="N683" s="174" t="s">
        <v>3051</v>
      </c>
      <c r="O683" s="174"/>
      <c r="P683" s="176">
        <v>560</v>
      </c>
      <c r="Q683" s="173" t="s">
        <v>53</v>
      </c>
      <c r="R683" s="173" t="s">
        <v>53</v>
      </c>
      <c r="S683" s="173" t="s">
        <v>53</v>
      </c>
      <c r="T683" s="173" t="s">
        <v>1754</v>
      </c>
      <c r="U683" s="173" t="s">
        <v>227</v>
      </c>
      <c r="V683" s="173" t="s">
        <v>1464</v>
      </c>
      <c r="W683" s="81" t="s">
        <v>3040</v>
      </c>
      <c r="X683" s="173" t="s">
        <v>52</v>
      </c>
      <c r="Y683" s="108">
        <v>45809</v>
      </c>
      <c r="Z683" s="109">
        <v>46021</v>
      </c>
      <c r="AA683" s="37" t="s">
        <v>1818</v>
      </c>
      <c r="AB683" s="102"/>
      <c r="AC683" s="43" t="s">
        <v>58</v>
      </c>
      <c r="AD683" s="181" t="s">
        <v>1873</v>
      </c>
      <c r="AE683" s="111" t="s">
        <v>1897</v>
      </c>
      <c r="AF683" s="204"/>
      <c r="AG683" s="113"/>
      <c r="AH683" s="37">
        <f t="shared" si="50"/>
        <v>48.5</v>
      </c>
      <c r="AI683" s="176">
        <v>48.5</v>
      </c>
      <c r="AJ683" s="113"/>
      <c r="AK683" s="37"/>
      <c r="AM683" s="37">
        <f t="shared" si="49"/>
        <v>48.5</v>
      </c>
      <c r="AN683" s="176">
        <v>48.5</v>
      </c>
      <c r="AO683" s="113"/>
      <c r="AP683" s="136"/>
      <c r="AQ683" s="134">
        <f t="shared" si="48"/>
        <v>0</v>
      </c>
    </row>
    <row r="684" s="10" customFormat="1" ht="75" hidden="1" customHeight="1" spans="1:43">
      <c r="A684" s="37">
        <v>305</v>
      </c>
      <c r="B684" s="173" t="s">
        <v>1897</v>
      </c>
      <c r="C684" s="173" t="s">
        <v>1911</v>
      </c>
      <c r="D684" s="173" t="s">
        <v>2533</v>
      </c>
      <c r="E684" s="113" t="s">
        <v>3052</v>
      </c>
      <c r="F684" s="173" t="s">
        <v>223</v>
      </c>
      <c r="G684" s="113" t="s">
        <v>3053</v>
      </c>
      <c r="H684" s="173" t="s">
        <v>48</v>
      </c>
      <c r="I684" s="174" t="s">
        <v>3054</v>
      </c>
      <c r="J684" s="175">
        <v>20</v>
      </c>
      <c r="K684" s="176">
        <v>20</v>
      </c>
      <c r="L684" s="113"/>
      <c r="M684" s="37"/>
      <c r="N684" s="174" t="s">
        <v>3055</v>
      </c>
      <c r="O684" s="174"/>
      <c r="P684" s="176">
        <v>490</v>
      </c>
      <c r="Q684" s="173" t="s">
        <v>53</v>
      </c>
      <c r="R684" s="173" t="s">
        <v>53</v>
      </c>
      <c r="S684" s="173" t="s">
        <v>53</v>
      </c>
      <c r="T684" s="173" t="s">
        <v>1754</v>
      </c>
      <c r="U684" s="173" t="s">
        <v>227</v>
      </c>
      <c r="V684" s="173" t="s">
        <v>1464</v>
      </c>
      <c r="W684" s="81" t="s">
        <v>3040</v>
      </c>
      <c r="X684" s="173" t="s">
        <v>52</v>
      </c>
      <c r="Y684" s="108">
        <v>45658</v>
      </c>
      <c r="Z684" s="109">
        <v>46021</v>
      </c>
      <c r="AA684" s="37"/>
      <c r="AB684" s="102"/>
      <c r="AC684" s="43" t="s">
        <v>58</v>
      </c>
      <c r="AD684" s="181" t="s">
        <v>1873</v>
      </c>
      <c r="AE684" s="111" t="s">
        <v>1897</v>
      </c>
      <c r="AF684" s="204"/>
      <c r="AG684" s="113"/>
      <c r="AH684" s="37">
        <f t="shared" si="50"/>
        <v>20</v>
      </c>
      <c r="AI684" s="176">
        <v>20</v>
      </c>
      <c r="AJ684" s="113"/>
      <c r="AK684" s="37"/>
      <c r="AM684" s="175">
        <f t="shared" si="49"/>
        <v>20</v>
      </c>
      <c r="AN684" s="176">
        <v>20</v>
      </c>
      <c r="AO684" s="113"/>
      <c r="AP684" s="136"/>
      <c r="AQ684" s="134">
        <f t="shared" si="48"/>
        <v>0</v>
      </c>
    </row>
    <row r="685" s="10" customFormat="1" ht="211" hidden="1" customHeight="1" spans="1:43">
      <c r="A685" s="37">
        <v>306</v>
      </c>
      <c r="B685" s="173" t="s">
        <v>1897</v>
      </c>
      <c r="C685" s="173" t="s">
        <v>1911</v>
      </c>
      <c r="D685" s="173" t="s">
        <v>2533</v>
      </c>
      <c r="E685" s="113" t="s">
        <v>3056</v>
      </c>
      <c r="F685" s="173" t="s">
        <v>693</v>
      </c>
      <c r="G685" s="206" t="s">
        <v>3057</v>
      </c>
      <c r="H685" s="173" t="s">
        <v>48</v>
      </c>
      <c r="I685" s="203" t="s">
        <v>3058</v>
      </c>
      <c r="J685" s="175">
        <v>560</v>
      </c>
      <c r="K685" s="175">
        <v>560</v>
      </c>
      <c r="L685" s="113"/>
      <c r="M685" s="37"/>
      <c r="N685" s="174" t="s">
        <v>3059</v>
      </c>
      <c r="O685" s="174"/>
      <c r="P685" s="202">
        <v>15597</v>
      </c>
      <c r="Q685" s="173" t="s">
        <v>53</v>
      </c>
      <c r="R685" s="173" t="s">
        <v>53</v>
      </c>
      <c r="S685" s="173" t="s">
        <v>53</v>
      </c>
      <c r="T685" s="173" t="s">
        <v>1754</v>
      </c>
      <c r="U685" s="173" t="s">
        <v>163</v>
      </c>
      <c r="V685" s="173" t="s">
        <v>164</v>
      </c>
      <c r="W685" s="81" t="s">
        <v>165</v>
      </c>
      <c r="X685" s="37" t="s">
        <v>52</v>
      </c>
      <c r="Y685" s="108">
        <v>45658</v>
      </c>
      <c r="Z685" s="109">
        <v>46021</v>
      </c>
      <c r="AA685" s="37"/>
      <c r="AB685" s="102"/>
      <c r="AC685" s="43" t="s">
        <v>58</v>
      </c>
      <c r="AD685" s="181" t="s">
        <v>1873</v>
      </c>
      <c r="AE685" s="111" t="s">
        <v>1897</v>
      </c>
      <c r="AF685" s="182"/>
      <c r="AG685" s="113"/>
      <c r="AH685" s="37">
        <f t="shared" si="50"/>
        <v>360</v>
      </c>
      <c r="AI685" s="176">
        <v>360</v>
      </c>
      <c r="AJ685" s="113"/>
      <c r="AK685" s="37"/>
      <c r="AM685" s="37">
        <f t="shared" si="49"/>
        <v>360</v>
      </c>
      <c r="AN685" s="176">
        <v>360</v>
      </c>
      <c r="AO685" s="113"/>
      <c r="AP685" s="136"/>
      <c r="AQ685" s="134">
        <f t="shared" si="48"/>
        <v>0</v>
      </c>
    </row>
    <row r="686" s="10" customFormat="1" ht="92" hidden="1" customHeight="1" spans="1:43">
      <c r="A686" s="37">
        <v>307</v>
      </c>
      <c r="B686" s="173" t="s">
        <v>1897</v>
      </c>
      <c r="C686" s="173" t="s">
        <v>1911</v>
      </c>
      <c r="D686" s="173" t="s">
        <v>2533</v>
      </c>
      <c r="E686" s="113" t="s">
        <v>3060</v>
      </c>
      <c r="F686" s="173" t="s">
        <v>693</v>
      </c>
      <c r="G686" s="113" t="s">
        <v>3061</v>
      </c>
      <c r="H686" s="173" t="s">
        <v>48</v>
      </c>
      <c r="I686" s="174" t="s">
        <v>3062</v>
      </c>
      <c r="J686" s="175">
        <v>390</v>
      </c>
      <c r="K686" s="175">
        <v>390</v>
      </c>
      <c r="L686" s="113"/>
      <c r="M686" s="37"/>
      <c r="N686" s="174" t="s">
        <v>3063</v>
      </c>
      <c r="O686" s="174"/>
      <c r="P686" s="202">
        <v>15597</v>
      </c>
      <c r="Q686" s="173" t="s">
        <v>53</v>
      </c>
      <c r="R686" s="173" t="s">
        <v>53</v>
      </c>
      <c r="S686" s="173" t="s">
        <v>53</v>
      </c>
      <c r="T686" s="173" t="s">
        <v>1754</v>
      </c>
      <c r="U686" s="209" t="s">
        <v>163</v>
      </c>
      <c r="V686" s="173" t="s">
        <v>164</v>
      </c>
      <c r="W686" s="81" t="s">
        <v>165</v>
      </c>
      <c r="X686" s="37" t="s">
        <v>52</v>
      </c>
      <c r="Y686" s="108">
        <v>45658</v>
      </c>
      <c r="Z686" s="109">
        <v>46021</v>
      </c>
      <c r="AA686" s="37"/>
      <c r="AB686" s="102"/>
      <c r="AC686" s="43" t="s">
        <v>58</v>
      </c>
      <c r="AD686" s="181" t="s">
        <v>1873</v>
      </c>
      <c r="AE686" s="111" t="s">
        <v>1897</v>
      </c>
      <c r="AF686" s="182"/>
      <c r="AG686" s="113"/>
      <c r="AH686" s="37">
        <f t="shared" si="50"/>
        <v>290</v>
      </c>
      <c r="AI686" s="176">
        <v>290</v>
      </c>
      <c r="AJ686" s="113"/>
      <c r="AK686" s="37"/>
      <c r="AM686" s="37">
        <f t="shared" si="49"/>
        <v>290</v>
      </c>
      <c r="AN686" s="176">
        <v>290</v>
      </c>
      <c r="AO686" s="113"/>
      <c r="AP686" s="136"/>
      <c r="AQ686" s="134">
        <f t="shared" si="48"/>
        <v>0</v>
      </c>
    </row>
    <row r="687" s="10" customFormat="1" ht="116" hidden="1" customHeight="1" spans="1:43">
      <c r="A687" s="37">
        <v>308</v>
      </c>
      <c r="B687" s="173" t="s">
        <v>1897</v>
      </c>
      <c r="C687" s="173" t="s">
        <v>1911</v>
      </c>
      <c r="D687" s="173" t="s">
        <v>2533</v>
      </c>
      <c r="E687" s="113" t="s">
        <v>3064</v>
      </c>
      <c r="F687" s="173" t="s">
        <v>255</v>
      </c>
      <c r="G687" s="113" t="s">
        <v>3065</v>
      </c>
      <c r="H687" s="173" t="s">
        <v>48</v>
      </c>
      <c r="I687" s="174" t="s">
        <v>3066</v>
      </c>
      <c r="J687" s="175">
        <v>150</v>
      </c>
      <c r="K687" s="176">
        <v>150</v>
      </c>
      <c r="L687" s="113"/>
      <c r="M687" s="37"/>
      <c r="N687" s="174" t="s">
        <v>3067</v>
      </c>
      <c r="O687" s="174"/>
      <c r="P687" s="176">
        <v>3537</v>
      </c>
      <c r="Q687" s="173" t="s">
        <v>53</v>
      </c>
      <c r="R687" s="173" t="s">
        <v>53</v>
      </c>
      <c r="S687" s="173" t="s">
        <v>53</v>
      </c>
      <c r="T687" s="173" t="s">
        <v>1754</v>
      </c>
      <c r="U687" s="173" t="s">
        <v>163</v>
      </c>
      <c r="V687" s="173" t="s">
        <v>164</v>
      </c>
      <c r="W687" s="81" t="s">
        <v>165</v>
      </c>
      <c r="X687" s="37" t="s">
        <v>52</v>
      </c>
      <c r="Y687" s="108">
        <v>45658</v>
      </c>
      <c r="Z687" s="109">
        <v>46021</v>
      </c>
      <c r="AA687" s="37"/>
      <c r="AB687" s="102"/>
      <c r="AC687" s="43" t="s">
        <v>58</v>
      </c>
      <c r="AD687" s="181" t="s">
        <v>1873</v>
      </c>
      <c r="AE687" s="111" t="s">
        <v>1897</v>
      </c>
      <c r="AF687" s="204"/>
      <c r="AG687" s="113"/>
      <c r="AH687" s="37">
        <f t="shared" si="50"/>
        <v>150</v>
      </c>
      <c r="AI687" s="176">
        <v>150</v>
      </c>
      <c r="AJ687" s="113"/>
      <c r="AK687" s="37"/>
      <c r="AM687" s="175">
        <f t="shared" si="49"/>
        <v>150</v>
      </c>
      <c r="AN687" s="176">
        <v>150</v>
      </c>
      <c r="AO687" s="113"/>
      <c r="AP687" s="136"/>
      <c r="AQ687" s="134">
        <f t="shared" si="48"/>
        <v>0</v>
      </c>
    </row>
    <row r="688" s="10" customFormat="1" ht="126" hidden="1" customHeight="1" spans="1:43">
      <c r="A688" s="37">
        <v>309</v>
      </c>
      <c r="B688" s="173" t="s">
        <v>1897</v>
      </c>
      <c r="C688" s="173" t="s">
        <v>1911</v>
      </c>
      <c r="D688" s="173" t="s">
        <v>2533</v>
      </c>
      <c r="E688" s="113" t="s">
        <v>3068</v>
      </c>
      <c r="F688" s="173" t="s">
        <v>255</v>
      </c>
      <c r="G688" s="113" t="s">
        <v>3069</v>
      </c>
      <c r="H688" s="173" t="s">
        <v>48</v>
      </c>
      <c r="I688" s="174" t="s">
        <v>3070</v>
      </c>
      <c r="J688" s="175">
        <v>360</v>
      </c>
      <c r="K688" s="175">
        <v>360</v>
      </c>
      <c r="L688" s="113"/>
      <c r="M688" s="37"/>
      <c r="N688" s="174" t="s">
        <v>3071</v>
      </c>
      <c r="O688" s="174"/>
      <c r="P688" s="176">
        <v>7107</v>
      </c>
      <c r="Q688" s="173" t="s">
        <v>53</v>
      </c>
      <c r="R688" s="173" t="s">
        <v>53</v>
      </c>
      <c r="S688" s="173" t="s">
        <v>53</v>
      </c>
      <c r="T688" s="173" t="s">
        <v>1754</v>
      </c>
      <c r="U688" s="173" t="s">
        <v>163</v>
      </c>
      <c r="V688" s="173" t="s">
        <v>164</v>
      </c>
      <c r="W688" s="81" t="s">
        <v>165</v>
      </c>
      <c r="X688" s="37" t="s">
        <v>52</v>
      </c>
      <c r="Y688" s="108">
        <v>45658</v>
      </c>
      <c r="Z688" s="109">
        <v>46021</v>
      </c>
      <c r="AA688" s="37"/>
      <c r="AB688" s="102"/>
      <c r="AC688" s="43" t="s">
        <v>58</v>
      </c>
      <c r="AD688" s="181" t="s">
        <v>1873</v>
      </c>
      <c r="AE688" s="111" t="s">
        <v>1897</v>
      </c>
      <c r="AF688" s="182"/>
      <c r="AG688" s="113"/>
      <c r="AH688" s="37">
        <f t="shared" si="50"/>
        <v>260</v>
      </c>
      <c r="AI688" s="176">
        <v>260</v>
      </c>
      <c r="AJ688" s="113"/>
      <c r="AK688" s="37"/>
      <c r="AM688" s="37">
        <f t="shared" si="49"/>
        <v>260</v>
      </c>
      <c r="AN688" s="176">
        <v>260</v>
      </c>
      <c r="AO688" s="113"/>
      <c r="AP688" s="136"/>
      <c r="AQ688" s="134">
        <f t="shared" si="48"/>
        <v>0</v>
      </c>
    </row>
    <row r="689" s="10" customFormat="1" ht="156" hidden="1" customHeight="1" spans="1:43">
      <c r="A689" s="37">
        <v>310</v>
      </c>
      <c r="B689" s="173" t="s">
        <v>1897</v>
      </c>
      <c r="C689" s="173" t="s">
        <v>1911</v>
      </c>
      <c r="D689" s="173" t="s">
        <v>2533</v>
      </c>
      <c r="E689" s="113" t="s">
        <v>3072</v>
      </c>
      <c r="F689" s="173" t="s">
        <v>276</v>
      </c>
      <c r="G689" s="113" t="s">
        <v>3073</v>
      </c>
      <c r="H689" s="173" t="s">
        <v>817</v>
      </c>
      <c r="I689" s="174" t="s">
        <v>3074</v>
      </c>
      <c r="J689" s="175">
        <v>250</v>
      </c>
      <c r="K689" s="176">
        <v>250</v>
      </c>
      <c r="L689" s="113"/>
      <c r="M689" s="37"/>
      <c r="N689" s="174" t="s">
        <v>3075</v>
      </c>
      <c r="O689" s="174"/>
      <c r="P689" s="202">
        <v>38288</v>
      </c>
      <c r="Q689" s="173" t="s">
        <v>53</v>
      </c>
      <c r="R689" s="173" t="s">
        <v>53</v>
      </c>
      <c r="S689" s="173" t="s">
        <v>53</v>
      </c>
      <c r="T689" s="173" t="s">
        <v>1754</v>
      </c>
      <c r="U689" s="173" t="s">
        <v>163</v>
      </c>
      <c r="V689" s="173" t="s">
        <v>164</v>
      </c>
      <c r="W689" s="81" t="s">
        <v>165</v>
      </c>
      <c r="X689" s="37" t="s">
        <v>52</v>
      </c>
      <c r="Y689" s="108">
        <v>45658</v>
      </c>
      <c r="Z689" s="109">
        <v>46021</v>
      </c>
      <c r="AA689" s="37"/>
      <c r="AB689" s="102"/>
      <c r="AC689" s="43" t="s">
        <v>58</v>
      </c>
      <c r="AD689" s="181" t="s">
        <v>1873</v>
      </c>
      <c r="AE689" s="111" t="s">
        <v>1897</v>
      </c>
      <c r="AF689" s="204"/>
      <c r="AG689" s="113"/>
      <c r="AH689" s="37">
        <f t="shared" si="50"/>
        <v>250</v>
      </c>
      <c r="AI689" s="176">
        <v>250</v>
      </c>
      <c r="AJ689" s="113"/>
      <c r="AK689" s="37"/>
      <c r="AM689" s="175">
        <f t="shared" si="49"/>
        <v>250</v>
      </c>
      <c r="AN689" s="176">
        <v>250</v>
      </c>
      <c r="AO689" s="113"/>
      <c r="AP689" s="136"/>
      <c r="AQ689" s="134">
        <f t="shared" si="48"/>
        <v>0</v>
      </c>
    </row>
    <row r="690" s="10" customFormat="1" ht="127" hidden="1" customHeight="1" spans="1:43">
      <c r="A690" s="37">
        <v>311</v>
      </c>
      <c r="B690" s="173" t="s">
        <v>1897</v>
      </c>
      <c r="C690" s="173" t="s">
        <v>1911</v>
      </c>
      <c r="D690" s="173" t="s">
        <v>2533</v>
      </c>
      <c r="E690" s="113" t="s">
        <v>3076</v>
      </c>
      <c r="F690" s="173" t="s">
        <v>243</v>
      </c>
      <c r="G690" s="113" t="s">
        <v>244</v>
      </c>
      <c r="H690" s="173" t="s">
        <v>370</v>
      </c>
      <c r="I690" s="174" t="s">
        <v>3077</v>
      </c>
      <c r="J690" s="175">
        <v>220</v>
      </c>
      <c r="K690" s="176">
        <v>220</v>
      </c>
      <c r="L690" s="113"/>
      <c r="M690" s="37"/>
      <c r="N690" s="174" t="s">
        <v>3078</v>
      </c>
      <c r="O690" s="174"/>
      <c r="P690" s="176">
        <v>8417</v>
      </c>
      <c r="Q690" s="173" t="s">
        <v>53</v>
      </c>
      <c r="R690" s="173" t="s">
        <v>53</v>
      </c>
      <c r="S690" s="173" t="s">
        <v>53</v>
      </c>
      <c r="T690" s="173" t="s">
        <v>1754</v>
      </c>
      <c r="U690" s="173" t="s">
        <v>163</v>
      </c>
      <c r="V690" s="173" t="s">
        <v>164</v>
      </c>
      <c r="W690" s="81" t="s">
        <v>165</v>
      </c>
      <c r="X690" s="37" t="s">
        <v>52</v>
      </c>
      <c r="Y690" s="108">
        <v>45658</v>
      </c>
      <c r="Z690" s="109">
        <v>46021</v>
      </c>
      <c r="AA690" s="37"/>
      <c r="AB690" s="102"/>
      <c r="AC690" s="43" t="s">
        <v>58</v>
      </c>
      <c r="AD690" s="181" t="s">
        <v>1873</v>
      </c>
      <c r="AE690" s="111" t="s">
        <v>1897</v>
      </c>
      <c r="AF690" s="204"/>
      <c r="AG690" s="113"/>
      <c r="AH690" s="37">
        <f t="shared" si="50"/>
        <v>220</v>
      </c>
      <c r="AI690" s="176">
        <v>220</v>
      </c>
      <c r="AJ690" s="113"/>
      <c r="AK690" s="37"/>
      <c r="AM690" s="175">
        <f t="shared" si="49"/>
        <v>220</v>
      </c>
      <c r="AN690" s="176">
        <v>220</v>
      </c>
      <c r="AO690" s="113"/>
      <c r="AP690" s="136"/>
      <c r="AQ690" s="134">
        <f t="shared" si="48"/>
        <v>0</v>
      </c>
    </row>
    <row r="691" s="10" customFormat="1" ht="113" hidden="1" customHeight="1" spans="1:43">
      <c r="A691" s="37">
        <v>312</v>
      </c>
      <c r="B691" s="173" t="s">
        <v>1897</v>
      </c>
      <c r="C691" s="173" t="s">
        <v>1911</v>
      </c>
      <c r="D691" s="173" t="s">
        <v>2533</v>
      </c>
      <c r="E691" s="113" t="s">
        <v>3079</v>
      </c>
      <c r="F691" s="173" t="s">
        <v>243</v>
      </c>
      <c r="G691" s="113" t="s">
        <v>865</v>
      </c>
      <c r="H691" s="173" t="s">
        <v>370</v>
      </c>
      <c r="I691" s="174" t="s">
        <v>3080</v>
      </c>
      <c r="J691" s="175">
        <v>160.4</v>
      </c>
      <c r="K691" s="176">
        <v>160.4</v>
      </c>
      <c r="L691" s="113"/>
      <c r="M691" s="37"/>
      <c r="N691" s="174" t="s">
        <v>3081</v>
      </c>
      <c r="O691" s="174"/>
      <c r="P691" s="176">
        <v>5653</v>
      </c>
      <c r="Q691" s="173" t="s">
        <v>53</v>
      </c>
      <c r="R691" s="173" t="s">
        <v>53</v>
      </c>
      <c r="S691" s="173" t="s">
        <v>53</v>
      </c>
      <c r="T691" s="173" t="s">
        <v>1754</v>
      </c>
      <c r="U691" s="173" t="s">
        <v>163</v>
      </c>
      <c r="V691" s="173" t="s">
        <v>164</v>
      </c>
      <c r="W691" s="81" t="s">
        <v>165</v>
      </c>
      <c r="X691" s="37" t="s">
        <v>52</v>
      </c>
      <c r="Y691" s="108">
        <v>45658</v>
      </c>
      <c r="Z691" s="109">
        <v>46021</v>
      </c>
      <c r="AA691" s="37"/>
      <c r="AB691" s="102"/>
      <c r="AC691" s="43" t="s">
        <v>58</v>
      </c>
      <c r="AD691" s="181" t="s">
        <v>1873</v>
      </c>
      <c r="AE691" s="111" t="s">
        <v>1897</v>
      </c>
      <c r="AF691" s="204"/>
      <c r="AG691" s="113"/>
      <c r="AH691" s="37">
        <f t="shared" si="50"/>
        <v>160.4</v>
      </c>
      <c r="AI691" s="176">
        <v>160.4</v>
      </c>
      <c r="AJ691" s="113"/>
      <c r="AK691" s="37"/>
      <c r="AM691" s="175">
        <f t="shared" si="49"/>
        <v>160.4</v>
      </c>
      <c r="AN691" s="176">
        <v>160.4</v>
      </c>
      <c r="AO691" s="113"/>
      <c r="AP691" s="136"/>
      <c r="AQ691" s="134">
        <f t="shared" si="48"/>
        <v>0</v>
      </c>
    </row>
    <row r="692" s="10" customFormat="1" ht="126" hidden="1" customHeight="1" spans="1:43">
      <c r="A692" s="37">
        <v>313</v>
      </c>
      <c r="B692" s="173" t="s">
        <v>1897</v>
      </c>
      <c r="C692" s="173" t="s">
        <v>1911</v>
      </c>
      <c r="D692" s="173" t="s">
        <v>2533</v>
      </c>
      <c r="E692" s="113" t="s">
        <v>3082</v>
      </c>
      <c r="F692" s="173" t="s">
        <v>243</v>
      </c>
      <c r="G692" s="113" t="s">
        <v>3083</v>
      </c>
      <c r="H692" s="173" t="s">
        <v>370</v>
      </c>
      <c r="I692" s="203" t="s">
        <v>3084</v>
      </c>
      <c r="J692" s="175">
        <v>151.59</v>
      </c>
      <c r="K692" s="176">
        <v>151.59</v>
      </c>
      <c r="L692" s="113"/>
      <c r="M692" s="37"/>
      <c r="N692" s="174" t="s">
        <v>3085</v>
      </c>
      <c r="O692" s="174"/>
      <c r="P692" s="176">
        <v>3218</v>
      </c>
      <c r="Q692" s="173" t="s">
        <v>53</v>
      </c>
      <c r="R692" s="173" t="s">
        <v>53</v>
      </c>
      <c r="S692" s="173" t="s">
        <v>53</v>
      </c>
      <c r="T692" s="173" t="s">
        <v>1754</v>
      </c>
      <c r="U692" s="173" t="s">
        <v>163</v>
      </c>
      <c r="V692" s="173" t="s">
        <v>164</v>
      </c>
      <c r="W692" s="81" t="s">
        <v>165</v>
      </c>
      <c r="X692" s="37" t="s">
        <v>52</v>
      </c>
      <c r="Y692" s="108">
        <v>45658</v>
      </c>
      <c r="Z692" s="109">
        <v>46021</v>
      </c>
      <c r="AA692" s="37"/>
      <c r="AB692" s="102" t="s">
        <v>57</v>
      </c>
      <c r="AC692" s="43" t="s">
        <v>58</v>
      </c>
      <c r="AD692" s="181" t="s">
        <v>1873</v>
      </c>
      <c r="AE692" s="111" t="s">
        <v>1897</v>
      </c>
      <c r="AF692" s="204">
        <v>151.59</v>
      </c>
      <c r="AG692" s="113"/>
      <c r="AH692" s="37">
        <f t="shared" si="50"/>
        <v>180.33</v>
      </c>
      <c r="AI692" s="176">
        <v>180.33</v>
      </c>
      <c r="AJ692" s="113"/>
      <c r="AK692" s="37"/>
      <c r="AM692" s="175">
        <f t="shared" si="49"/>
        <v>151.59</v>
      </c>
      <c r="AN692" s="176">
        <v>151.59</v>
      </c>
      <c r="AO692" s="113"/>
      <c r="AP692" s="136"/>
      <c r="AQ692" s="134">
        <f t="shared" si="48"/>
        <v>-28.74</v>
      </c>
    </row>
    <row r="693" s="10" customFormat="1" ht="107" hidden="1" customHeight="1" spans="1:43">
      <c r="A693" s="37">
        <v>314</v>
      </c>
      <c r="B693" s="173" t="s">
        <v>1897</v>
      </c>
      <c r="C693" s="173" t="s">
        <v>1911</v>
      </c>
      <c r="D693" s="173" t="s">
        <v>2533</v>
      </c>
      <c r="E693" s="113" t="s">
        <v>3086</v>
      </c>
      <c r="F693" s="173" t="s">
        <v>243</v>
      </c>
      <c r="G693" s="113" t="s">
        <v>876</v>
      </c>
      <c r="H693" s="173" t="s">
        <v>370</v>
      </c>
      <c r="I693" s="174" t="s">
        <v>3087</v>
      </c>
      <c r="J693" s="175">
        <v>96.1</v>
      </c>
      <c r="K693" s="176">
        <v>96.1</v>
      </c>
      <c r="L693" s="113"/>
      <c r="M693" s="37"/>
      <c r="N693" s="174" t="s">
        <v>3088</v>
      </c>
      <c r="O693" s="174"/>
      <c r="P693" s="176">
        <v>3307</v>
      </c>
      <c r="Q693" s="173" t="s">
        <v>53</v>
      </c>
      <c r="R693" s="173" t="s">
        <v>53</v>
      </c>
      <c r="S693" s="173" t="s">
        <v>53</v>
      </c>
      <c r="T693" s="173" t="s">
        <v>1754</v>
      </c>
      <c r="U693" s="210" t="s">
        <v>163</v>
      </c>
      <c r="V693" s="173" t="s">
        <v>164</v>
      </c>
      <c r="W693" s="81" t="s">
        <v>165</v>
      </c>
      <c r="X693" s="37" t="s">
        <v>52</v>
      </c>
      <c r="Y693" s="108">
        <v>45658</v>
      </c>
      <c r="Z693" s="109">
        <v>46021</v>
      </c>
      <c r="AA693" s="37"/>
      <c r="AB693" s="102"/>
      <c r="AC693" s="43" t="s">
        <v>58</v>
      </c>
      <c r="AD693" s="181" t="s">
        <v>1873</v>
      </c>
      <c r="AE693" s="111" t="s">
        <v>1897</v>
      </c>
      <c r="AF693" s="204"/>
      <c r="AG693" s="113"/>
      <c r="AH693" s="37">
        <f t="shared" si="50"/>
        <v>96.1</v>
      </c>
      <c r="AI693" s="176">
        <v>96.1</v>
      </c>
      <c r="AJ693" s="113"/>
      <c r="AK693" s="37"/>
      <c r="AM693" s="175">
        <f t="shared" si="49"/>
        <v>96.1</v>
      </c>
      <c r="AN693" s="176">
        <v>96.1</v>
      </c>
      <c r="AO693" s="113"/>
      <c r="AP693" s="136"/>
      <c r="AQ693" s="134">
        <f t="shared" si="48"/>
        <v>0</v>
      </c>
    </row>
    <row r="694" s="10" customFormat="1" ht="91" hidden="1" customHeight="1" spans="1:43">
      <c r="A694" s="37">
        <v>315</v>
      </c>
      <c r="B694" s="173" t="s">
        <v>1897</v>
      </c>
      <c r="C694" s="173" t="s">
        <v>1911</v>
      </c>
      <c r="D694" s="173" t="s">
        <v>2533</v>
      </c>
      <c r="E694" s="113" t="s">
        <v>3089</v>
      </c>
      <c r="F694" s="173" t="s">
        <v>243</v>
      </c>
      <c r="G694" s="113" t="s">
        <v>2842</v>
      </c>
      <c r="H694" s="173" t="s">
        <v>370</v>
      </c>
      <c r="I694" s="174" t="s">
        <v>3090</v>
      </c>
      <c r="J694" s="175">
        <v>125.6</v>
      </c>
      <c r="K694" s="176">
        <v>125.6</v>
      </c>
      <c r="L694" s="113"/>
      <c r="M694" s="37"/>
      <c r="N694" s="174" t="s">
        <v>3091</v>
      </c>
      <c r="O694" s="174"/>
      <c r="P694" s="176">
        <v>1623</v>
      </c>
      <c r="Q694" s="173" t="s">
        <v>53</v>
      </c>
      <c r="R694" s="173" t="s">
        <v>53</v>
      </c>
      <c r="S694" s="173" t="s">
        <v>53</v>
      </c>
      <c r="T694" s="173" t="s">
        <v>1754</v>
      </c>
      <c r="U694" s="210" t="s">
        <v>163</v>
      </c>
      <c r="V694" s="173" t="s">
        <v>164</v>
      </c>
      <c r="W694" s="81" t="s">
        <v>165</v>
      </c>
      <c r="X694" s="37" t="s">
        <v>52</v>
      </c>
      <c r="Y694" s="108">
        <v>45658</v>
      </c>
      <c r="Z694" s="109">
        <v>46021</v>
      </c>
      <c r="AA694" s="37"/>
      <c r="AB694" s="102"/>
      <c r="AC694" s="43" t="s">
        <v>58</v>
      </c>
      <c r="AD694" s="181" t="s">
        <v>1873</v>
      </c>
      <c r="AE694" s="111" t="s">
        <v>1897</v>
      </c>
      <c r="AF694" s="204"/>
      <c r="AG694" s="113"/>
      <c r="AH694" s="37">
        <f t="shared" si="50"/>
        <v>125.6</v>
      </c>
      <c r="AI694" s="176">
        <v>125.6</v>
      </c>
      <c r="AJ694" s="113"/>
      <c r="AK694" s="37"/>
      <c r="AM694" s="175">
        <f t="shared" si="49"/>
        <v>125.6</v>
      </c>
      <c r="AN694" s="176">
        <v>125.6</v>
      </c>
      <c r="AO694" s="113"/>
      <c r="AP694" s="136"/>
      <c r="AQ694" s="134">
        <f t="shared" si="48"/>
        <v>0</v>
      </c>
    </row>
    <row r="695" s="10" customFormat="1" ht="102" hidden="1" customHeight="1" spans="1:43">
      <c r="A695" s="37">
        <v>316</v>
      </c>
      <c r="B695" s="173" t="s">
        <v>1897</v>
      </c>
      <c r="C695" s="173" t="s">
        <v>1911</v>
      </c>
      <c r="D695" s="173" t="s">
        <v>2533</v>
      </c>
      <c r="E695" s="113" t="s">
        <v>3092</v>
      </c>
      <c r="F695" s="173" t="s">
        <v>243</v>
      </c>
      <c r="G695" s="113" t="s">
        <v>1829</v>
      </c>
      <c r="H695" s="173" t="s">
        <v>370</v>
      </c>
      <c r="I695" s="174" t="s">
        <v>3093</v>
      </c>
      <c r="J695" s="175">
        <v>249</v>
      </c>
      <c r="K695" s="176">
        <v>249</v>
      </c>
      <c r="L695" s="113"/>
      <c r="M695" s="37"/>
      <c r="N695" s="174" t="s">
        <v>3094</v>
      </c>
      <c r="O695" s="174"/>
      <c r="P695" s="176">
        <v>3637</v>
      </c>
      <c r="Q695" s="173" t="s">
        <v>53</v>
      </c>
      <c r="R695" s="173" t="s">
        <v>53</v>
      </c>
      <c r="S695" s="173" t="s">
        <v>53</v>
      </c>
      <c r="T695" s="173" t="s">
        <v>1754</v>
      </c>
      <c r="U695" s="210" t="s">
        <v>163</v>
      </c>
      <c r="V695" s="173" t="s">
        <v>164</v>
      </c>
      <c r="W695" s="81" t="s">
        <v>165</v>
      </c>
      <c r="X695" s="37" t="s">
        <v>52</v>
      </c>
      <c r="Y695" s="108">
        <v>45658</v>
      </c>
      <c r="Z695" s="109">
        <v>46021</v>
      </c>
      <c r="AA695" s="37"/>
      <c r="AB695" s="102"/>
      <c r="AC695" s="43" t="s">
        <v>58</v>
      </c>
      <c r="AD695" s="181" t="s">
        <v>1873</v>
      </c>
      <c r="AE695" s="111" t="s">
        <v>1897</v>
      </c>
      <c r="AF695" s="204"/>
      <c r="AG695" s="113"/>
      <c r="AH695" s="37">
        <f t="shared" si="50"/>
        <v>249</v>
      </c>
      <c r="AI695" s="176">
        <v>249</v>
      </c>
      <c r="AJ695" s="113"/>
      <c r="AK695" s="37"/>
      <c r="AM695" s="175">
        <f t="shared" si="49"/>
        <v>249</v>
      </c>
      <c r="AN695" s="176">
        <v>249</v>
      </c>
      <c r="AO695" s="113"/>
      <c r="AP695" s="136"/>
      <c r="AQ695" s="134">
        <f t="shared" si="48"/>
        <v>0</v>
      </c>
    </row>
    <row r="696" s="10" customFormat="1" ht="78" hidden="1" customHeight="1" spans="1:43">
      <c r="A696" s="37">
        <v>317</v>
      </c>
      <c r="B696" s="173" t="s">
        <v>1897</v>
      </c>
      <c r="C696" s="173" t="s">
        <v>1911</v>
      </c>
      <c r="D696" s="173" t="s">
        <v>2533</v>
      </c>
      <c r="E696" s="113" t="s">
        <v>3095</v>
      </c>
      <c r="F696" s="173" t="s">
        <v>400</v>
      </c>
      <c r="G696" s="113" t="s">
        <v>409</v>
      </c>
      <c r="H696" s="173" t="s">
        <v>817</v>
      </c>
      <c r="I696" s="174" t="s">
        <v>3096</v>
      </c>
      <c r="J696" s="175">
        <v>41</v>
      </c>
      <c r="K696" s="176">
        <v>41</v>
      </c>
      <c r="L696" s="113"/>
      <c r="M696" s="37"/>
      <c r="N696" s="174" t="s">
        <v>3097</v>
      </c>
      <c r="O696" s="174"/>
      <c r="P696" s="176">
        <v>850</v>
      </c>
      <c r="Q696" s="173" t="s">
        <v>53</v>
      </c>
      <c r="R696" s="173" t="s">
        <v>53</v>
      </c>
      <c r="S696" s="173" t="s">
        <v>53</v>
      </c>
      <c r="T696" s="173" t="s">
        <v>1754</v>
      </c>
      <c r="U696" s="210" t="s">
        <v>163</v>
      </c>
      <c r="V696" s="173" t="s">
        <v>164</v>
      </c>
      <c r="W696" s="81" t="s">
        <v>165</v>
      </c>
      <c r="X696" s="37" t="s">
        <v>52</v>
      </c>
      <c r="Y696" s="108">
        <v>45658</v>
      </c>
      <c r="Z696" s="109">
        <v>46021</v>
      </c>
      <c r="AA696" s="37"/>
      <c r="AB696" s="102"/>
      <c r="AC696" s="43" t="s">
        <v>58</v>
      </c>
      <c r="AD696" s="181" t="s">
        <v>1873</v>
      </c>
      <c r="AE696" s="111" t="s">
        <v>1897</v>
      </c>
      <c r="AF696" s="204"/>
      <c r="AG696" s="113"/>
      <c r="AH696" s="37">
        <f t="shared" si="50"/>
        <v>41</v>
      </c>
      <c r="AI696" s="176">
        <v>41</v>
      </c>
      <c r="AJ696" s="113"/>
      <c r="AK696" s="37"/>
      <c r="AM696" s="175">
        <f t="shared" si="49"/>
        <v>41</v>
      </c>
      <c r="AN696" s="176">
        <v>41</v>
      </c>
      <c r="AO696" s="113"/>
      <c r="AP696" s="136"/>
      <c r="AQ696" s="134">
        <f t="shared" si="48"/>
        <v>0</v>
      </c>
    </row>
    <row r="697" s="6" customFormat="1" ht="160" hidden="1" customHeight="1" spans="1:43">
      <c r="A697" s="37">
        <v>318</v>
      </c>
      <c r="B697" s="37" t="s">
        <v>1897</v>
      </c>
      <c r="C697" s="37" t="s">
        <v>1911</v>
      </c>
      <c r="D697" s="45" t="s">
        <v>2533</v>
      </c>
      <c r="E697" s="37" t="s">
        <v>3098</v>
      </c>
      <c r="F697" s="37" t="s">
        <v>158</v>
      </c>
      <c r="G697" s="45" t="s">
        <v>3099</v>
      </c>
      <c r="H697" s="37" t="s">
        <v>48</v>
      </c>
      <c r="I697" s="64" t="s">
        <v>3100</v>
      </c>
      <c r="J697" s="37">
        <v>85</v>
      </c>
      <c r="K697" s="37">
        <v>85</v>
      </c>
      <c r="L697" s="37"/>
      <c r="M697" s="43"/>
      <c r="N697" s="60" t="s">
        <v>3101</v>
      </c>
      <c r="O697" s="37"/>
      <c r="P697" s="63">
        <v>709</v>
      </c>
      <c r="Q697" s="37" t="s">
        <v>53</v>
      </c>
      <c r="R697" s="37" t="s">
        <v>53</v>
      </c>
      <c r="S697" s="37" t="s">
        <v>53</v>
      </c>
      <c r="T697" s="37" t="s">
        <v>1754</v>
      </c>
      <c r="U697" s="37" t="s">
        <v>715</v>
      </c>
      <c r="V697" s="37" t="s">
        <v>1813</v>
      </c>
      <c r="W697" s="81" t="s">
        <v>1814</v>
      </c>
      <c r="X697" s="37" t="s">
        <v>52</v>
      </c>
      <c r="Y697" s="108">
        <v>45809</v>
      </c>
      <c r="Z697" s="109">
        <v>46021</v>
      </c>
      <c r="AA697" s="37"/>
      <c r="AB697" s="102"/>
      <c r="AC697" s="43" t="s">
        <v>758</v>
      </c>
      <c r="AD697" s="110" t="s">
        <v>1873</v>
      </c>
      <c r="AE697" s="111" t="s">
        <v>1897</v>
      </c>
      <c r="AF697" s="44"/>
      <c r="AG697" s="37"/>
      <c r="AH697" s="37"/>
      <c r="AI697" s="37"/>
      <c r="AJ697" s="37"/>
      <c r="AK697" s="37"/>
      <c r="AL697" s="25"/>
      <c r="AM697" s="37">
        <f t="shared" si="49"/>
        <v>50</v>
      </c>
      <c r="AN697" s="37">
        <v>50</v>
      </c>
      <c r="AO697" s="37"/>
      <c r="AP697" s="136"/>
      <c r="AQ697" s="134">
        <f t="shared" si="48"/>
        <v>50</v>
      </c>
    </row>
    <row r="698" s="6" customFormat="1" ht="89" hidden="1" customHeight="1" spans="1:43">
      <c r="A698" s="37">
        <v>319</v>
      </c>
      <c r="B698" s="37" t="s">
        <v>1897</v>
      </c>
      <c r="C698" s="37" t="s">
        <v>1911</v>
      </c>
      <c r="D698" s="45" t="s">
        <v>2533</v>
      </c>
      <c r="E698" s="37" t="s">
        <v>3102</v>
      </c>
      <c r="F698" s="37" t="s">
        <v>198</v>
      </c>
      <c r="G698" s="45" t="s">
        <v>2137</v>
      </c>
      <c r="H698" s="37" t="s">
        <v>48</v>
      </c>
      <c r="I698" s="60" t="s">
        <v>3103</v>
      </c>
      <c r="J698" s="37">
        <v>30</v>
      </c>
      <c r="K698" s="37">
        <v>30</v>
      </c>
      <c r="L698" s="37"/>
      <c r="M698" s="43"/>
      <c r="N698" s="60" t="s">
        <v>3104</v>
      </c>
      <c r="O698" s="37"/>
      <c r="P698" s="63">
        <v>444</v>
      </c>
      <c r="Q698" s="37" t="s">
        <v>53</v>
      </c>
      <c r="R698" s="37" t="s">
        <v>53</v>
      </c>
      <c r="S698" s="37" t="s">
        <v>53</v>
      </c>
      <c r="T698" s="37" t="s">
        <v>1754</v>
      </c>
      <c r="U698" s="37" t="s">
        <v>202</v>
      </c>
      <c r="V698" s="37" t="s">
        <v>203</v>
      </c>
      <c r="W698" s="81" t="s">
        <v>204</v>
      </c>
      <c r="X698" s="37" t="s">
        <v>52</v>
      </c>
      <c r="Y698" s="108">
        <v>45809</v>
      </c>
      <c r="Z698" s="109">
        <v>46021</v>
      </c>
      <c r="AA698" s="37" t="s">
        <v>1818</v>
      </c>
      <c r="AB698" s="102"/>
      <c r="AC698" s="43" t="s">
        <v>758</v>
      </c>
      <c r="AD698" s="110" t="s">
        <v>1873</v>
      </c>
      <c r="AE698" s="111" t="s">
        <v>1897</v>
      </c>
      <c r="AF698" s="44"/>
      <c r="AG698" s="37"/>
      <c r="AH698" s="37"/>
      <c r="AI698" s="37"/>
      <c r="AJ698" s="37"/>
      <c r="AK698" s="37"/>
      <c r="AL698" s="25"/>
      <c r="AM698" s="37">
        <f t="shared" si="49"/>
        <v>30</v>
      </c>
      <c r="AN698" s="37">
        <v>30</v>
      </c>
      <c r="AO698" s="37"/>
      <c r="AP698" s="136"/>
      <c r="AQ698" s="134">
        <f t="shared" si="48"/>
        <v>30</v>
      </c>
    </row>
    <row r="699" s="6" customFormat="1" ht="101" hidden="1" customHeight="1" spans="1:43">
      <c r="A699" s="37">
        <v>320</v>
      </c>
      <c r="B699" s="37" t="s">
        <v>1897</v>
      </c>
      <c r="C699" s="37" t="s">
        <v>1911</v>
      </c>
      <c r="D699" s="45" t="s">
        <v>2533</v>
      </c>
      <c r="E699" s="37" t="s">
        <v>3105</v>
      </c>
      <c r="F699" s="37" t="s">
        <v>723</v>
      </c>
      <c r="G699" s="45" t="s">
        <v>3106</v>
      </c>
      <c r="H699" s="37" t="s">
        <v>48</v>
      </c>
      <c r="I699" s="60" t="s">
        <v>3107</v>
      </c>
      <c r="J699" s="37">
        <v>10</v>
      </c>
      <c r="K699" s="37">
        <v>10</v>
      </c>
      <c r="L699" s="37"/>
      <c r="M699" s="43"/>
      <c r="N699" s="60" t="s">
        <v>3108</v>
      </c>
      <c r="O699" s="37"/>
      <c r="P699" s="63">
        <v>1409</v>
      </c>
      <c r="Q699" s="37" t="s">
        <v>52</v>
      </c>
      <c r="R699" s="37" t="s">
        <v>53</v>
      </c>
      <c r="S699" s="37" t="s">
        <v>53</v>
      </c>
      <c r="T699" s="37" t="s">
        <v>1754</v>
      </c>
      <c r="U699" s="37" t="s">
        <v>728</v>
      </c>
      <c r="V699" s="37" t="s">
        <v>3109</v>
      </c>
      <c r="W699" s="81" t="s">
        <v>3110</v>
      </c>
      <c r="X699" s="37" t="s">
        <v>52</v>
      </c>
      <c r="Y699" s="108">
        <v>45809</v>
      </c>
      <c r="Z699" s="109">
        <v>46021</v>
      </c>
      <c r="AA699" s="37"/>
      <c r="AB699" s="102"/>
      <c r="AC699" s="43" t="s">
        <v>758</v>
      </c>
      <c r="AD699" s="110" t="s">
        <v>1873</v>
      </c>
      <c r="AE699" s="111" t="s">
        <v>1897</v>
      </c>
      <c r="AF699" s="44"/>
      <c r="AG699" s="37"/>
      <c r="AH699" s="37"/>
      <c r="AI699" s="37"/>
      <c r="AJ699" s="37"/>
      <c r="AK699" s="37"/>
      <c r="AL699" s="25"/>
      <c r="AM699" s="37">
        <f t="shared" si="49"/>
        <v>10</v>
      </c>
      <c r="AN699" s="37">
        <v>10</v>
      </c>
      <c r="AO699" s="37"/>
      <c r="AP699" s="136"/>
      <c r="AQ699" s="134">
        <f t="shared" si="48"/>
        <v>10</v>
      </c>
    </row>
    <row r="700" s="6" customFormat="1" ht="76" hidden="1" customHeight="1" spans="1:43">
      <c r="A700" s="37">
        <v>321</v>
      </c>
      <c r="B700" s="37" t="s">
        <v>1897</v>
      </c>
      <c r="C700" s="37" t="s">
        <v>1911</v>
      </c>
      <c r="D700" s="45" t="s">
        <v>2533</v>
      </c>
      <c r="E700" s="37" t="s">
        <v>3111</v>
      </c>
      <c r="F700" s="37" t="s">
        <v>214</v>
      </c>
      <c r="G700" s="45" t="s">
        <v>3112</v>
      </c>
      <c r="H700" s="37" t="s">
        <v>48</v>
      </c>
      <c r="I700" s="60" t="s">
        <v>3113</v>
      </c>
      <c r="J700" s="37">
        <v>495</v>
      </c>
      <c r="K700" s="37">
        <v>495</v>
      </c>
      <c r="L700" s="37"/>
      <c r="M700" s="43"/>
      <c r="N700" s="60" t="s">
        <v>3114</v>
      </c>
      <c r="O700" s="37"/>
      <c r="P700" s="63">
        <v>32000</v>
      </c>
      <c r="Q700" s="37" t="s">
        <v>53</v>
      </c>
      <c r="R700" s="37" t="s">
        <v>53</v>
      </c>
      <c r="S700" s="37" t="s">
        <v>53</v>
      </c>
      <c r="T700" s="37" t="s">
        <v>1754</v>
      </c>
      <c r="U700" s="37" t="s">
        <v>219</v>
      </c>
      <c r="V700" s="37" t="s">
        <v>3115</v>
      </c>
      <c r="W700" s="81" t="s">
        <v>3116</v>
      </c>
      <c r="X700" s="37" t="s">
        <v>52</v>
      </c>
      <c r="Y700" s="108">
        <v>45809</v>
      </c>
      <c r="Z700" s="109">
        <v>46021</v>
      </c>
      <c r="AA700" s="37"/>
      <c r="AB700" s="102"/>
      <c r="AC700" s="43" t="s">
        <v>758</v>
      </c>
      <c r="AD700" s="110" t="s">
        <v>1873</v>
      </c>
      <c r="AE700" s="111" t="s">
        <v>1897</v>
      </c>
      <c r="AF700" s="44"/>
      <c r="AG700" s="37"/>
      <c r="AH700" s="37"/>
      <c r="AI700" s="37"/>
      <c r="AJ700" s="37"/>
      <c r="AK700" s="37"/>
      <c r="AL700" s="25"/>
      <c r="AM700" s="37">
        <f t="shared" si="49"/>
        <v>120</v>
      </c>
      <c r="AN700" s="37">
        <v>120</v>
      </c>
      <c r="AO700" s="37"/>
      <c r="AP700" s="136"/>
      <c r="AQ700" s="134">
        <f t="shared" si="48"/>
        <v>120</v>
      </c>
    </row>
    <row r="701" s="6" customFormat="1" ht="92" hidden="1" customHeight="1" spans="1:43">
      <c r="A701" s="37">
        <v>322</v>
      </c>
      <c r="B701" s="37" t="s">
        <v>1897</v>
      </c>
      <c r="C701" s="37" t="s">
        <v>1911</v>
      </c>
      <c r="D701" s="45" t="s">
        <v>2533</v>
      </c>
      <c r="E701" s="37" t="s">
        <v>3117</v>
      </c>
      <c r="F701" s="37" t="s">
        <v>498</v>
      </c>
      <c r="G701" s="45" t="s">
        <v>3118</v>
      </c>
      <c r="H701" s="37" t="s">
        <v>48</v>
      </c>
      <c r="I701" s="60" t="s">
        <v>3119</v>
      </c>
      <c r="J701" s="37">
        <v>497.6</v>
      </c>
      <c r="K701" s="37">
        <v>497.6</v>
      </c>
      <c r="L701" s="37"/>
      <c r="M701" s="43"/>
      <c r="N701" s="60" t="s">
        <v>3120</v>
      </c>
      <c r="O701" s="37"/>
      <c r="P701" s="63">
        <v>8381</v>
      </c>
      <c r="Q701" s="37" t="s">
        <v>53</v>
      </c>
      <c r="R701" s="37" t="s">
        <v>53</v>
      </c>
      <c r="S701" s="37" t="s">
        <v>53</v>
      </c>
      <c r="T701" s="37" t="s">
        <v>1754</v>
      </c>
      <c r="U701" s="37" t="s">
        <v>503</v>
      </c>
      <c r="V701" s="37" t="s">
        <v>504</v>
      </c>
      <c r="W701" s="81">
        <v>13988936939</v>
      </c>
      <c r="X701" s="37" t="s">
        <v>52</v>
      </c>
      <c r="Y701" s="108">
        <v>45809</v>
      </c>
      <c r="Z701" s="109">
        <v>46021</v>
      </c>
      <c r="AA701" s="37" t="s">
        <v>3121</v>
      </c>
      <c r="AB701" s="102"/>
      <c r="AC701" s="43" t="s">
        <v>758</v>
      </c>
      <c r="AD701" s="110" t="s">
        <v>1873</v>
      </c>
      <c r="AE701" s="111" t="s">
        <v>1897</v>
      </c>
      <c r="AF701" s="44"/>
      <c r="AG701" s="37"/>
      <c r="AH701" s="37"/>
      <c r="AI701" s="37"/>
      <c r="AJ701" s="37"/>
      <c r="AK701" s="37"/>
      <c r="AL701" s="25"/>
      <c r="AM701" s="37">
        <f t="shared" si="49"/>
        <v>125</v>
      </c>
      <c r="AN701" s="37">
        <v>125</v>
      </c>
      <c r="AO701" s="37"/>
      <c r="AP701" s="136"/>
      <c r="AQ701" s="134">
        <f t="shared" si="48"/>
        <v>125</v>
      </c>
    </row>
    <row r="702" s="6" customFormat="1" ht="166" hidden="1" customHeight="1" spans="1:43">
      <c r="A702" s="37">
        <v>323</v>
      </c>
      <c r="B702" s="37" t="s">
        <v>1897</v>
      </c>
      <c r="C702" s="37" t="s">
        <v>1911</v>
      </c>
      <c r="D702" s="45" t="s">
        <v>2533</v>
      </c>
      <c r="E702" s="37" t="s">
        <v>3122</v>
      </c>
      <c r="F702" s="37" t="s">
        <v>672</v>
      </c>
      <c r="G702" s="45" t="s">
        <v>673</v>
      </c>
      <c r="H702" s="37" t="s">
        <v>48</v>
      </c>
      <c r="I702" s="60" t="s">
        <v>3123</v>
      </c>
      <c r="J702" s="37">
        <v>92.18</v>
      </c>
      <c r="K702" s="37">
        <v>92.18</v>
      </c>
      <c r="L702" s="37"/>
      <c r="M702" s="43"/>
      <c r="N702" s="60" t="s">
        <v>3124</v>
      </c>
      <c r="O702" s="37"/>
      <c r="P702" s="63">
        <v>928</v>
      </c>
      <c r="Q702" s="37" t="s">
        <v>53</v>
      </c>
      <c r="R702" s="37" t="s">
        <v>53</v>
      </c>
      <c r="S702" s="37" t="s">
        <v>53</v>
      </c>
      <c r="T702" s="37" t="s">
        <v>1754</v>
      </c>
      <c r="U702" s="37" t="s">
        <v>677</v>
      </c>
      <c r="V702" s="37" t="s">
        <v>678</v>
      </c>
      <c r="W702" s="81" t="s">
        <v>1712</v>
      </c>
      <c r="X702" s="37" t="s">
        <v>52</v>
      </c>
      <c r="Y702" s="108">
        <v>45809</v>
      </c>
      <c r="Z702" s="109">
        <v>46021</v>
      </c>
      <c r="AA702" s="37"/>
      <c r="AB702" s="102"/>
      <c r="AC702" s="43" t="s">
        <v>758</v>
      </c>
      <c r="AD702" s="110" t="s">
        <v>1873</v>
      </c>
      <c r="AE702" s="111" t="s">
        <v>1897</v>
      </c>
      <c r="AF702" s="44"/>
      <c r="AG702" s="37"/>
      <c r="AH702" s="37"/>
      <c r="AI702" s="37"/>
      <c r="AJ702" s="37"/>
      <c r="AK702" s="37"/>
      <c r="AL702" s="25"/>
      <c r="AM702" s="37">
        <f t="shared" si="49"/>
        <v>50</v>
      </c>
      <c r="AN702" s="37">
        <v>50</v>
      </c>
      <c r="AO702" s="37"/>
      <c r="AP702" s="136"/>
      <c r="AQ702" s="134">
        <f t="shared" si="48"/>
        <v>50</v>
      </c>
    </row>
    <row r="703" s="6" customFormat="1" ht="76" hidden="1" customHeight="1" spans="1:43">
      <c r="A703" s="37">
        <v>324</v>
      </c>
      <c r="B703" s="37" t="s">
        <v>1897</v>
      </c>
      <c r="C703" s="37" t="s">
        <v>1911</v>
      </c>
      <c r="D703" s="45" t="s">
        <v>2533</v>
      </c>
      <c r="E703" s="37" t="s">
        <v>3125</v>
      </c>
      <c r="F703" s="37" t="s">
        <v>294</v>
      </c>
      <c r="G703" s="45" t="s">
        <v>295</v>
      </c>
      <c r="H703" s="37" t="s">
        <v>48</v>
      </c>
      <c r="I703" s="60" t="s">
        <v>3126</v>
      </c>
      <c r="J703" s="37">
        <v>23</v>
      </c>
      <c r="K703" s="37">
        <v>23</v>
      </c>
      <c r="L703" s="37"/>
      <c r="M703" s="43"/>
      <c r="N703" s="60" t="s">
        <v>3127</v>
      </c>
      <c r="O703" s="37"/>
      <c r="P703" s="63">
        <v>243</v>
      </c>
      <c r="Q703" s="37" t="s">
        <v>53</v>
      </c>
      <c r="R703" s="37" t="s">
        <v>53</v>
      </c>
      <c r="S703" s="37" t="s">
        <v>53</v>
      </c>
      <c r="T703" s="37" t="s">
        <v>1754</v>
      </c>
      <c r="U703" s="37" t="s">
        <v>299</v>
      </c>
      <c r="V703" s="37" t="s">
        <v>3128</v>
      </c>
      <c r="W703" s="81" t="s">
        <v>3129</v>
      </c>
      <c r="X703" s="37" t="s">
        <v>52</v>
      </c>
      <c r="Y703" s="108">
        <v>45809</v>
      </c>
      <c r="Z703" s="109">
        <v>46021</v>
      </c>
      <c r="AA703" s="37" t="s">
        <v>3130</v>
      </c>
      <c r="AB703" s="102"/>
      <c r="AC703" s="43" t="s">
        <v>758</v>
      </c>
      <c r="AD703" s="110" t="s">
        <v>1873</v>
      </c>
      <c r="AE703" s="111" t="s">
        <v>1897</v>
      </c>
      <c r="AF703" s="44"/>
      <c r="AG703" s="37"/>
      <c r="AH703" s="37"/>
      <c r="AI703" s="37"/>
      <c r="AJ703" s="37"/>
      <c r="AK703" s="37"/>
      <c r="AL703" s="25"/>
      <c r="AM703" s="37">
        <f t="shared" si="49"/>
        <v>23</v>
      </c>
      <c r="AN703" s="37">
        <v>23</v>
      </c>
      <c r="AO703" s="37"/>
      <c r="AP703" s="136"/>
      <c r="AQ703" s="134">
        <f t="shared" si="48"/>
        <v>23</v>
      </c>
    </row>
    <row r="704" s="6" customFormat="1" ht="64" hidden="1" customHeight="1" spans="1:43">
      <c r="A704" s="37">
        <v>325</v>
      </c>
      <c r="B704" s="37" t="s">
        <v>1897</v>
      </c>
      <c r="C704" s="37" t="s">
        <v>1911</v>
      </c>
      <c r="D704" s="45" t="s">
        <v>2533</v>
      </c>
      <c r="E704" s="37" t="s">
        <v>3131</v>
      </c>
      <c r="F704" s="37" t="s">
        <v>276</v>
      </c>
      <c r="G704" s="45" t="s">
        <v>3132</v>
      </c>
      <c r="H704" s="37" t="s">
        <v>48</v>
      </c>
      <c r="I704" s="60" t="s">
        <v>3133</v>
      </c>
      <c r="J704" s="37">
        <v>2</v>
      </c>
      <c r="K704" s="37">
        <v>2</v>
      </c>
      <c r="L704" s="37"/>
      <c r="M704" s="43"/>
      <c r="N704" s="60" t="s">
        <v>3134</v>
      </c>
      <c r="O704" s="37"/>
      <c r="P704" s="63">
        <v>111</v>
      </c>
      <c r="Q704" s="37" t="s">
        <v>53</v>
      </c>
      <c r="R704" s="37" t="s">
        <v>53</v>
      </c>
      <c r="S704" s="37" t="s">
        <v>53</v>
      </c>
      <c r="T704" s="37" t="s">
        <v>1754</v>
      </c>
      <c r="U704" s="37" t="s">
        <v>281</v>
      </c>
      <c r="V704" s="37" t="s">
        <v>282</v>
      </c>
      <c r="W704" s="81">
        <v>13769765966</v>
      </c>
      <c r="X704" s="37" t="s">
        <v>52</v>
      </c>
      <c r="Y704" s="108">
        <v>45809</v>
      </c>
      <c r="Z704" s="109">
        <v>46021</v>
      </c>
      <c r="AA704" s="37" t="s">
        <v>3135</v>
      </c>
      <c r="AB704" s="102"/>
      <c r="AC704" s="43" t="s">
        <v>758</v>
      </c>
      <c r="AD704" s="110" t="s">
        <v>1873</v>
      </c>
      <c r="AE704" s="111" t="s">
        <v>1897</v>
      </c>
      <c r="AF704" s="44"/>
      <c r="AG704" s="37"/>
      <c r="AH704" s="37"/>
      <c r="AI704" s="37"/>
      <c r="AJ704" s="37"/>
      <c r="AK704" s="37"/>
      <c r="AL704" s="25"/>
      <c r="AM704" s="37">
        <f t="shared" si="49"/>
        <v>2</v>
      </c>
      <c r="AN704" s="37">
        <v>2</v>
      </c>
      <c r="AO704" s="37"/>
      <c r="AP704" s="136"/>
      <c r="AQ704" s="134">
        <f t="shared" si="48"/>
        <v>2</v>
      </c>
    </row>
    <row r="705" s="6" customFormat="1" ht="64" hidden="1" customHeight="1" spans="1:43">
      <c r="A705" s="37">
        <v>326</v>
      </c>
      <c r="B705" s="37" t="s">
        <v>1897</v>
      </c>
      <c r="C705" s="37" t="s">
        <v>1911</v>
      </c>
      <c r="D705" s="45" t="s">
        <v>2533</v>
      </c>
      <c r="E705" s="37" t="s">
        <v>3136</v>
      </c>
      <c r="F705" s="37" t="s">
        <v>276</v>
      </c>
      <c r="G705" s="45" t="s">
        <v>3137</v>
      </c>
      <c r="H705" s="37" t="s">
        <v>48</v>
      </c>
      <c r="I705" s="60" t="s">
        <v>3138</v>
      </c>
      <c r="J705" s="37">
        <v>2.6</v>
      </c>
      <c r="K705" s="37">
        <v>2.6</v>
      </c>
      <c r="L705" s="37"/>
      <c r="M705" s="43"/>
      <c r="N705" s="60" t="s">
        <v>3139</v>
      </c>
      <c r="O705" s="37"/>
      <c r="P705" s="63">
        <v>72</v>
      </c>
      <c r="Q705" s="37" t="s">
        <v>53</v>
      </c>
      <c r="R705" s="37" t="s">
        <v>53</v>
      </c>
      <c r="S705" s="37" t="s">
        <v>53</v>
      </c>
      <c r="T705" s="37" t="s">
        <v>1754</v>
      </c>
      <c r="U705" s="37" t="s">
        <v>281</v>
      </c>
      <c r="V705" s="37" t="s">
        <v>282</v>
      </c>
      <c r="W705" s="81">
        <v>13769765966</v>
      </c>
      <c r="X705" s="37" t="s">
        <v>52</v>
      </c>
      <c r="Y705" s="108">
        <v>45809</v>
      </c>
      <c r="Z705" s="109">
        <v>46021</v>
      </c>
      <c r="AA705" s="37" t="s">
        <v>3135</v>
      </c>
      <c r="AB705" s="102"/>
      <c r="AC705" s="43" t="s">
        <v>758</v>
      </c>
      <c r="AD705" s="110" t="s">
        <v>1873</v>
      </c>
      <c r="AE705" s="111" t="s">
        <v>1897</v>
      </c>
      <c r="AF705" s="44"/>
      <c r="AG705" s="37"/>
      <c r="AH705" s="37"/>
      <c r="AI705" s="37"/>
      <c r="AJ705" s="37"/>
      <c r="AK705" s="37"/>
      <c r="AL705" s="25"/>
      <c r="AM705" s="37">
        <f t="shared" si="49"/>
        <v>2.6</v>
      </c>
      <c r="AN705" s="37">
        <v>2.6</v>
      </c>
      <c r="AO705" s="37"/>
      <c r="AP705" s="136"/>
      <c r="AQ705" s="134">
        <f t="shared" si="48"/>
        <v>2.6</v>
      </c>
    </row>
    <row r="706" s="6" customFormat="1" ht="72" hidden="1" customHeight="1" spans="1:43">
      <c r="A706" s="37">
        <v>327</v>
      </c>
      <c r="B706" s="37" t="s">
        <v>1897</v>
      </c>
      <c r="C706" s="37" t="s">
        <v>1911</v>
      </c>
      <c r="D706" s="45" t="s">
        <v>2533</v>
      </c>
      <c r="E706" s="37" t="s">
        <v>3140</v>
      </c>
      <c r="F706" s="37" t="s">
        <v>400</v>
      </c>
      <c r="G706" s="45" t="s">
        <v>833</v>
      </c>
      <c r="H706" s="37" t="s">
        <v>48</v>
      </c>
      <c r="I706" s="60" t="s">
        <v>3141</v>
      </c>
      <c r="J706" s="37">
        <v>12.17</v>
      </c>
      <c r="K706" s="37">
        <v>12.17</v>
      </c>
      <c r="L706" s="37"/>
      <c r="M706" s="43"/>
      <c r="N706" s="60" t="s">
        <v>3142</v>
      </c>
      <c r="O706" s="37"/>
      <c r="P706" s="63">
        <v>324</v>
      </c>
      <c r="Q706" s="37" t="s">
        <v>53</v>
      </c>
      <c r="R706" s="37" t="s">
        <v>53</v>
      </c>
      <c r="S706" s="37" t="s">
        <v>53</v>
      </c>
      <c r="T706" s="37" t="s">
        <v>1754</v>
      </c>
      <c r="U706" s="37" t="s">
        <v>404</v>
      </c>
      <c r="V706" s="37" t="s">
        <v>1853</v>
      </c>
      <c r="W706" s="81">
        <v>15887933431</v>
      </c>
      <c r="X706" s="37" t="s">
        <v>52</v>
      </c>
      <c r="Y706" s="108">
        <v>45809</v>
      </c>
      <c r="Z706" s="109">
        <v>46021</v>
      </c>
      <c r="AA706" s="37"/>
      <c r="AB706" s="102"/>
      <c r="AC706" s="43" t="s">
        <v>758</v>
      </c>
      <c r="AD706" s="110" t="s">
        <v>1873</v>
      </c>
      <c r="AE706" s="111" t="s">
        <v>1897</v>
      </c>
      <c r="AF706" s="44"/>
      <c r="AG706" s="37"/>
      <c r="AH706" s="37"/>
      <c r="AI706" s="37"/>
      <c r="AJ706" s="37"/>
      <c r="AK706" s="37"/>
      <c r="AL706" s="25"/>
      <c r="AM706" s="37">
        <f t="shared" si="49"/>
        <v>12.17</v>
      </c>
      <c r="AN706" s="37">
        <v>12.17</v>
      </c>
      <c r="AO706" s="37"/>
      <c r="AP706" s="136"/>
      <c r="AQ706" s="134">
        <f t="shared" si="48"/>
        <v>12.17</v>
      </c>
    </row>
    <row r="707" s="6" customFormat="1" ht="63" hidden="1" customHeight="1" spans="1:43">
      <c r="A707" s="37">
        <v>328</v>
      </c>
      <c r="B707" s="37" t="s">
        <v>1897</v>
      </c>
      <c r="C707" s="37" t="s">
        <v>1911</v>
      </c>
      <c r="D707" s="45" t="s">
        <v>2533</v>
      </c>
      <c r="E707" s="37" t="s">
        <v>3143</v>
      </c>
      <c r="F707" s="37" t="s">
        <v>400</v>
      </c>
      <c r="G707" s="45" t="s">
        <v>3144</v>
      </c>
      <c r="H707" s="37" t="s">
        <v>48</v>
      </c>
      <c r="I707" s="60" t="s">
        <v>3145</v>
      </c>
      <c r="J707" s="37">
        <v>7.42</v>
      </c>
      <c r="K707" s="37">
        <v>7.42</v>
      </c>
      <c r="L707" s="37"/>
      <c r="M707" s="43"/>
      <c r="N707" s="60" t="s">
        <v>3146</v>
      </c>
      <c r="O707" s="37"/>
      <c r="P707" s="63">
        <v>627</v>
      </c>
      <c r="Q707" s="37" t="s">
        <v>53</v>
      </c>
      <c r="R707" s="37" t="s">
        <v>53</v>
      </c>
      <c r="S707" s="37" t="s">
        <v>53</v>
      </c>
      <c r="T707" s="37" t="s">
        <v>1754</v>
      </c>
      <c r="U707" s="37" t="s">
        <v>404</v>
      </c>
      <c r="V707" s="37" t="s">
        <v>1853</v>
      </c>
      <c r="W707" s="81">
        <v>15887933431</v>
      </c>
      <c r="X707" s="37" t="s">
        <v>52</v>
      </c>
      <c r="Y707" s="108">
        <v>45809</v>
      </c>
      <c r="Z707" s="109">
        <v>46021</v>
      </c>
      <c r="AA707" s="37"/>
      <c r="AB707" s="102"/>
      <c r="AC707" s="43" t="s">
        <v>758</v>
      </c>
      <c r="AD707" s="110" t="s">
        <v>1873</v>
      </c>
      <c r="AE707" s="111" t="s">
        <v>1897</v>
      </c>
      <c r="AF707" s="44"/>
      <c r="AG707" s="37"/>
      <c r="AH707" s="37"/>
      <c r="AI707" s="37"/>
      <c r="AJ707" s="37"/>
      <c r="AK707" s="37"/>
      <c r="AL707" s="25"/>
      <c r="AM707" s="37">
        <f t="shared" si="49"/>
        <v>7.42</v>
      </c>
      <c r="AN707" s="37">
        <v>7.42</v>
      </c>
      <c r="AO707" s="37"/>
      <c r="AP707" s="136"/>
      <c r="AQ707" s="134">
        <f t="shared" si="48"/>
        <v>7.42</v>
      </c>
    </row>
    <row r="708" s="6" customFormat="1" ht="85" hidden="1" customHeight="1" spans="1:43">
      <c r="A708" s="37">
        <v>329</v>
      </c>
      <c r="B708" s="37" t="s">
        <v>1897</v>
      </c>
      <c r="C708" s="37" t="s">
        <v>1911</v>
      </c>
      <c r="D708" s="45" t="s">
        <v>2533</v>
      </c>
      <c r="E708" s="37" t="s">
        <v>3147</v>
      </c>
      <c r="F708" s="37" t="s">
        <v>693</v>
      </c>
      <c r="G708" s="45" t="s">
        <v>3148</v>
      </c>
      <c r="H708" s="37" t="s">
        <v>48</v>
      </c>
      <c r="I708" s="60" t="s">
        <v>3149</v>
      </c>
      <c r="J708" s="37">
        <v>39</v>
      </c>
      <c r="K708" s="37">
        <v>39</v>
      </c>
      <c r="L708" s="37"/>
      <c r="M708" s="43"/>
      <c r="N708" s="60" t="s">
        <v>3150</v>
      </c>
      <c r="O708" s="37"/>
      <c r="P708" s="63">
        <v>323</v>
      </c>
      <c r="Q708" s="37" t="s">
        <v>53</v>
      </c>
      <c r="R708" s="37" t="s">
        <v>53</v>
      </c>
      <c r="S708" s="37" t="s">
        <v>53</v>
      </c>
      <c r="T708" s="37" t="s">
        <v>1754</v>
      </c>
      <c r="U708" s="37" t="s">
        <v>698</v>
      </c>
      <c r="V708" s="37" t="s">
        <v>2748</v>
      </c>
      <c r="W708" s="81">
        <v>19143142603</v>
      </c>
      <c r="X708" s="37" t="s">
        <v>52</v>
      </c>
      <c r="Y708" s="108">
        <v>45809</v>
      </c>
      <c r="Z708" s="109">
        <v>46021</v>
      </c>
      <c r="AA708" s="37" t="s">
        <v>3151</v>
      </c>
      <c r="AB708" s="102"/>
      <c r="AC708" s="43" t="s">
        <v>758</v>
      </c>
      <c r="AD708" s="110" t="s">
        <v>1873</v>
      </c>
      <c r="AE708" s="111" t="s">
        <v>1897</v>
      </c>
      <c r="AF708" s="44"/>
      <c r="AG708" s="37"/>
      <c r="AH708" s="37"/>
      <c r="AI708" s="37"/>
      <c r="AJ708" s="37"/>
      <c r="AK708" s="37"/>
      <c r="AL708" s="25"/>
      <c r="AM708" s="37">
        <f t="shared" si="49"/>
        <v>39</v>
      </c>
      <c r="AN708" s="37">
        <v>39</v>
      </c>
      <c r="AO708" s="37"/>
      <c r="AP708" s="136"/>
      <c r="AQ708" s="134">
        <f t="shared" si="48"/>
        <v>39</v>
      </c>
    </row>
    <row r="709" s="6" customFormat="1" ht="88" hidden="1" customHeight="1" spans="1:43">
      <c r="A709" s="37">
        <v>330</v>
      </c>
      <c r="B709" s="37" t="s">
        <v>1897</v>
      </c>
      <c r="C709" s="37" t="s">
        <v>1911</v>
      </c>
      <c r="D709" s="45" t="s">
        <v>2533</v>
      </c>
      <c r="E709" s="37" t="s">
        <v>3152</v>
      </c>
      <c r="F709" s="37" t="s">
        <v>693</v>
      </c>
      <c r="G709" s="45" t="s">
        <v>693</v>
      </c>
      <c r="H709" s="37" t="s">
        <v>48</v>
      </c>
      <c r="I709" s="60" t="s">
        <v>3153</v>
      </c>
      <c r="J709" s="37">
        <v>51.79</v>
      </c>
      <c r="K709" s="37">
        <v>51.79</v>
      </c>
      <c r="L709" s="37"/>
      <c r="M709" s="43"/>
      <c r="N709" s="60" t="s">
        <v>3154</v>
      </c>
      <c r="O709" s="37"/>
      <c r="P709" s="63">
        <v>509</v>
      </c>
      <c r="Q709" s="37" t="s">
        <v>53</v>
      </c>
      <c r="R709" s="37" t="s">
        <v>53</v>
      </c>
      <c r="S709" s="37" t="s">
        <v>53</v>
      </c>
      <c r="T709" s="37" t="s">
        <v>1754</v>
      </c>
      <c r="U709" s="37" t="s">
        <v>698</v>
      </c>
      <c r="V709" s="37" t="s">
        <v>2748</v>
      </c>
      <c r="W709" s="81">
        <v>19143142603</v>
      </c>
      <c r="X709" s="37" t="s">
        <v>52</v>
      </c>
      <c r="Y709" s="108">
        <v>45809</v>
      </c>
      <c r="Z709" s="109">
        <v>46021</v>
      </c>
      <c r="AA709" s="37" t="s">
        <v>1818</v>
      </c>
      <c r="AB709" s="102"/>
      <c r="AC709" s="43" t="s">
        <v>758</v>
      </c>
      <c r="AD709" s="110" t="s">
        <v>1873</v>
      </c>
      <c r="AE709" s="111" t="s">
        <v>1897</v>
      </c>
      <c r="AF709" s="44"/>
      <c r="AG709" s="37"/>
      <c r="AH709" s="37"/>
      <c r="AI709" s="37"/>
      <c r="AJ709" s="37"/>
      <c r="AK709" s="37"/>
      <c r="AL709" s="25"/>
      <c r="AM709" s="37">
        <f t="shared" si="49"/>
        <v>51.79</v>
      </c>
      <c r="AN709" s="37">
        <v>51.79</v>
      </c>
      <c r="AO709" s="37"/>
      <c r="AP709" s="136"/>
      <c r="AQ709" s="134">
        <f t="shared" si="48"/>
        <v>51.79</v>
      </c>
    </row>
    <row r="710" s="6" customFormat="1" ht="91" hidden="1" customHeight="1" spans="1:43">
      <c r="A710" s="37">
        <v>331</v>
      </c>
      <c r="B710" s="37" t="s">
        <v>1897</v>
      </c>
      <c r="C710" s="37" t="s">
        <v>1911</v>
      </c>
      <c r="D710" s="45" t="s">
        <v>2533</v>
      </c>
      <c r="E710" s="37" t="s">
        <v>3155</v>
      </c>
      <c r="F710" s="37" t="s">
        <v>693</v>
      </c>
      <c r="G710" s="45" t="s">
        <v>693</v>
      </c>
      <c r="H710" s="37" t="s">
        <v>48</v>
      </c>
      <c r="I710" s="60" t="s">
        <v>3156</v>
      </c>
      <c r="J710" s="37">
        <v>63.99</v>
      </c>
      <c r="K710" s="37">
        <v>63.99</v>
      </c>
      <c r="L710" s="37"/>
      <c r="M710" s="43"/>
      <c r="N710" s="60" t="s">
        <v>3157</v>
      </c>
      <c r="O710" s="37"/>
      <c r="P710" s="63">
        <v>175</v>
      </c>
      <c r="Q710" s="37" t="s">
        <v>53</v>
      </c>
      <c r="R710" s="37" t="s">
        <v>53</v>
      </c>
      <c r="S710" s="37" t="s">
        <v>53</v>
      </c>
      <c r="T710" s="37" t="s">
        <v>1754</v>
      </c>
      <c r="U710" s="37" t="s">
        <v>698</v>
      </c>
      <c r="V710" s="37" t="s">
        <v>2748</v>
      </c>
      <c r="W710" s="81">
        <v>19143142603</v>
      </c>
      <c r="X710" s="37" t="s">
        <v>52</v>
      </c>
      <c r="Y710" s="108">
        <v>45809</v>
      </c>
      <c r="Z710" s="109">
        <v>46021</v>
      </c>
      <c r="AA710" s="37" t="s">
        <v>1818</v>
      </c>
      <c r="AB710" s="102"/>
      <c r="AC710" s="43" t="s">
        <v>758</v>
      </c>
      <c r="AD710" s="110" t="s">
        <v>1873</v>
      </c>
      <c r="AE710" s="111" t="s">
        <v>1897</v>
      </c>
      <c r="AF710" s="44"/>
      <c r="AG710" s="37"/>
      <c r="AH710" s="37"/>
      <c r="AI710" s="37"/>
      <c r="AJ710" s="37"/>
      <c r="AK710" s="37"/>
      <c r="AL710" s="25"/>
      <c r="AM710" s="37">
        <f t="shared" si="49"/>
        <v>63.99</v>
      </c>
      <c r="AN710" s="37">
        <v>63.99</v>
      </c>
      <c r="AO710" s="37"/>
      <c r="AP710" s="136"/>
      <c r="AQ710" s="134">
        <f t="shared" si="48"/>
        <v>63.99</v>
      </c>
    </row>
    <row r="711" s="6" customFormat="1" ht="86" hidden="1" customHeight="1" spans="1:43">
      <c r="A711" s="37">
        <v>332</v>
      </c>
      <c r="B711" s="37" t="s">
        <v>1897</v>
      </c>
      <c r="C711" s="37" t="s">
        <v>1911</v>
      </c>
      <c r="D711" s="45" t="s">
        <v>2533</v>
      </c>
      <c r="E711" s="37" t="s">
        <v>2757</v>
      </c>
      <c r="F711" s="37" t="s">
        <v>693</v>
      </c>
      <c r="G711" s="45" t="s">
        <v>2758</v>
      </c>
      <c r="H711" s="37" t="s">
        <v>48</v>
      </c>
      <c r="I711" s="60" t="s">
        <v>3158</v>
      </c>
      <c r="J711" s="37">
        <v>4.42</v>
      </c>
      <c r="K711" s="37">
        <v>4.42</v>
      </c>
      <c r="L711" s="37"/>
      <c r="M711" s="43"/>
      <c r="N711" s="60" t="s">
        <v>3159</v>
      </c>
      <c r="O711" s="37"/>
      <c r="P711" s="63">
        <v>53</v>
      </c>
      <c r="Q711" s="37" t="s">
        <v>53</v>
      </c>
      <c r="R711" s="37" t="s">
        <v>53</v>
      </c>
      <c r="S711" s="37" t="s">
        <v>53</v>
      </c>
      <c r="T711" s="37" t="s">
        <v>1754</v>
      </c>
      <c r="U711" s="37" t="s">
        <v>698</v>
      </c>
      <c r="V711" s="37" t="s">
        <v>2748</v>
      </c>
      <c r="W711" s="81">
        <v>19143142603</v>
      </c>
      <c r="X711" s="37" t="s">
        <v>52</v>
      </c>
      <c r="Y711" s="108">
        <v>45809</v>
      </c>
      <c r="Z711" s="109">
        <v>46021</v>
      </c>
      <c r="AA711" s="37" t="s">
        <v>3151</v>
      </c>
      <c r="AB711" s="102"/>
      <c r="AC711" s="43" t="s">
        <v>758</v>
      </c>
      <c r="AD711" s="110" t="s">
        <v>1873</v>
      </c>
      <c r="AE711" s="111" t="s">
        <v>1897</v>
      </c>
      <c r="AF711" s="44"/>
      <c r="AG711" s="37"/>
      <c r="AH711" s="37"/>
      <c r="AI711" s="37"/>
      <c r="AJ711" s="37"/>
      <c r="AK711" s="37"/>
      <c r="AL711" s="25"/>
      <c r="AM711" s="37">
        <f t="shared" si="49"/>
        <v>4.42</v>
      </c>
      <c r="AN711" s="37">
        <v>4.42</v>
      </c>
      <c r="AO711" s="37"/>
      <c r="AP711" s="136"/>
      <c r="AQ711" s="134">
        <f t="shared" ref="AQ711:AQ736" si="51">AM711-AH711</f>
        <v>4.42</v>
      </c>
    </row>
    <row r="712" s="6" customFormat="1" ht="73" hidden="1" customHeight="1" spans="1:43">
      <c r="A712" s="37">
        <v>333</v>
      </c>
      <c r="B712" s="37" t="s">
        <v>1897</v>
      </c>
      <c r="C712" s="37" t="s">
        <v>1911</v>
      </c>
      <c r="D712" s="45" t="s">
        <v>2533</v>
      </c>
      <c r="E712" s="37" t="s">
        <v>2768</v>
      </c>
      <c r="F712" s="37" t="s">
        <v>693</v>
      </c>
      <c r="G712" s="45" t="s">
        <v>2249</v>
      </c>
      <c r="H712" s="37" t="s">
        <v>48</v>
      </c>
      <c r="I712" s="60" t="s">
        <v>3160</v>
      </c>
      <c r="J712" s="37">
        <v>4.94</v>
      </c>
      <c r="K712" s="37">
        <v>4.94</v>
      </c>
      <c r="L712" s="37"/>
      <c r="M712" s="43"/>
      <c r="N712" s="60" t="s">
        <v>3161</v>
      </c>
      <c r="O712" s="37"/>
      <c r="P712" s="63">
        <v>24</v>
      </c>
      <c r="Q712" s="37" t="s">
        <v>53</v>
      </c>
      <c r="R712" s="37" t="s">
        <v>53</v>
      </c>
      <c r="S712" s="37" t="s">
        <v>53</v>
      </c>
      <c r="T712" s="37" t="s">
        <v>1754</v>
      </c>
      <c r="U712" s="37" t="s">
        <v>698</v>
      </c>
      <c r="V712" s="37" t="s">
        <v>2748</v>
      </c>
      <c r="W712" s="81">
        <v>19143142603</v>
      </c>
      <c r="X712" s="37" t="s">
        <v>52</v>
      </c>
      <c r="Y712" s="108">
        <v>45809</v>
      </c>
      <c r="Z712" s="109">
        <v>46021</v>
      </c>
      <c r="AA712" s="37" t="s">
        <v>3151</v>
      </c>
      <c r="AB712" s="102"/>
      <c r="AC712" s="43" t="s">
        <v>758</v>
      </c>
      <c r="AD712" s="110" t="s">
        <v>1873</v>
      </c>
      <c r="AE712" s="111" t="s">
        <v>1897</v>
      </c>
      <c r="AF712" s="44"/>
      <c r="AG712" s="37"/>
      <c r="AH712" s="37"/>
      <c r="AI712" s="37"/>
      <c r="AJ712" s="37"/>
      <c r="AK712" s="37"/>
      <c r="AL712" s="25"/>
      <c r="AM712" s="37">
        <f t="shared" si="49"/>
        <v>4.94</v>
      </c>
      <c r="AN712" s="37">
        <v>4.94</v>
      </c>
      <c r="AO712" s="37"/>
      <c r="AP712" s="136"/>
      <c r="AQ712" s="134">
        <f t="shared" si="51"/>
        <v>4.94</v>
      </c>
    </row>
    <row r="713" s="6" customFormat="1" ht="107" hidden="1" customHeight="1" spans="1:43">
      <c r="A713" s="37">
        <v>334</v>
      </c>
      <c r="B713" s="37" t="s">
        <v>1897</v>
      </c>
      <c r="C713" s="37" t="s">
        <v>1911</v>
      </c>
      <c r="D713" s="45" t="s">
        <v>2533</v>
      </c>
      <c r="E713" s="37" t="s">
        <v>3162</v>
      </c>
      <c r="F713" s="37" t="s">
        <v>231</v>
      </c>
      <c r="G713" s="45" t="s">
        <v>3163</v>
      </c>
      <c r="H713" s="37" t="s">
        <v>48</v>
      </c>
      <c r="I713" s="60" t="s">
        <v>3164</v>
      </c>
      <c r="J713" s="37">
        <v>23.5</v>
      </c>
      <c r="K713" s="37">
        <v>23.5</v>
      </c>
      <c r="L713" s="37"/>
      <c r="M713" s="43"/>
      <c r="N713" s="60" t="s">
        <v>3165</v>
      </c>
      <c r="O713" s="37"/>
      <c r="P713" s="63">
        <v>356</v>
      </c>
      <c r="Q713" s="37" t="s">
        <v>53</v>
      </c>
      <c r="R713" s="37" t="s">
        <v>53</v>
      </c>
      <c r="S713" s="37" t="s">
        <v>53</v>
      </c>
      <c r="T713" s="37" t="s">
        <v>1754</v>
      </c>
      <c r="U713" s="37" t="s">
        <v>235</v>
      </c>
      <c r="V713" s="37" t="s">
        <v>2580</v>
      </c>
      <c r="W713" s="81" t="s">
        <v>2581</v>
      </c>
      <c r="X713" s="37" t="s">
        <v>52</v>
      </c>
      <c r="Y713" s="108">
        <v>45809</v>
      </c>
      <c r="Z713" s="109">
        <v>46021</v>
      </c>
      <c r="AA713" s="37"/>
      <c r="AB713" s="102"/>
      <c r="AC713" s="43" t="s">
        <v>758</v>
      </c>
      <c r="AD713" s="110" t="s">
        <v>1873</v>
      </c>
      <c r="AE713" s="111" t="s">
        <v>1897</v>
      </c>
      <c r="AF713" s="44"/>
      <c r="AG713" s="37"/>
      <c r="AH713" s="37"/>
      <c r="AI713" s="37"/>
      <c r="AJ713" s="37"/>
      <c r="AK713" s="37"/>
      <c r="AL713" s="25"/>
      <c r="AM713" s="37">
        <f t="shared" ref="AM713:AM736" si="52">SUM(AN713:AP713)</f>
        <v>23.5</v>
      </c>
      <c r="AN713" s="37">
        <v>23.5</v>
      </c>
      <c r="AO713" s="37"/>
      <c r="AP713" s="136"/>
      <c r="AQ713" s="134">
        <f t="shared" si="51"/>
        <v>23.5</v>
      </c>
    </row>
    <row r="714" s="6" customFormat="1" ht="86" hidden="1" customHeight="1" spans="1:43">
      <c r="A714" s="37">
        <v>335</v>
      </c>
      <c r="B714" s="37" t="s">
        <v>1897</v>
      </c>
      <c r="C714" s="37" t="s">
        <v>1911</v>
      </c>
      <c r="D714" s="45" t="s">
        <v>2533</v>
      </c>
      <c r="E714" s="37" t="s">
        <v>3166</v>
      </c>
      <c r="F714" s="37" t="s">
        <v>231</v>
      </c>
      <c r="G714" s="45" t="s">
        <v>1761</v>
      </c>
      <c r="H714" s="37" t="s">
        <v>48</v>
      </c>
      <c r="I714" s="60" t="s">
        <v>3167</v>
      </c>
      <c r="J714" s="37">
        <v>50</v>
      </c>
      <c r="K714" s="37">
        <v>50</v>
      </c>
      <c r="L714" s="37"/>
      <c r="M714" s="43"/>
      <c r="N714" s="60" t="s">
        <v>3168</v>
      </c>
      <c r="O714" s="37"/>
      <c r="P714" s="63">
        <v>471</v>
      </c>
      <c r="Q714" s="37" t="s">
        <v>53</v>
      </c>
      <c r="R714" s="37" t="s">
        <v>53</v>
      </c>
      <c r="S714" s="37" t="s">
        <v>53</v>
      </c>
      <c r="T714" s="37" t="s">
        <v>1754</v>
      </c>
      <c r="U714" s="37" t="s">
        <v>235</v>
      </c>
      <c r="V714" s="37" t="s">
        <v>2580</v>
      </c>
      <c r="W714" s="81" t="s">
        <v>2581</v>
      </c>
      <c r="X714" s="37" t="s">
        <v>52</v>
      </c>
      <c r="Y714" s="108">
        <v>45809</v>
      </c>
      <c r="Z714" s="109">
        <v>46021</v>
      </c>
      <c r="AA714" s="37"/>
      <c r="AB714" s="102"/>
      <c r="AC714" s="43" t="s">
        <v>758</v>
      </c>
      <c r="AD714" s="110" t="s">
        <v>1873</v>
      </c>
      <c r="AE714" s="111" t="s">
        <v>1897</v>
      </c>
      <c r="AF714" s="44"/>
      <c r="AG714" s="37"/>
      <c r="AH714" s="37"/>
      <c r="AI714" s="37"/>
      <c r="AJ714" s="37"/>
      <c r="AK714" s="37"/>
      <c r="AL714" s="25"/>
      <c r="AM714" s="37">
        <f t="shared" si="52"/>
        <v>50</v>
      </c>
      <c r="AN714" s="37">
        <v>50</v>
      </c>
      <c r="AO714" s="37"/>
      <c r="AP714" s="136"/>
      <c r="AQ714" s="134">
        <f t="shared" si="51"/>
        <v>50</v>
      </c>
    </row>
    <row r="715" s="6" customFormat="1" ht="112" hidden="1" customHeight="1" spans="1:43">
      <c r="A715" s="37">
        <v>336</v>
      </c>
      <c r="B715" s="37" t="s">
        <v>1897</v>
      </c>
      <c r="C715" s="37" t="s">
        <v>1911</v>
      </c>
      <c r="D715" s="45" t="s">
        <v>2533</v>
      </c>
      <c r="E715" s="37" t="s">
        <v>3169</v>
      </c>
      <c r="F715" s="37" t="s">
        <v>231</v>
      </c>
      <c r="G715" s="45" t="s">
        <v>3170</v>
      </c>
      <c r="H715" s="37" t="s">
        <v>48</v>
      </c>
      <c r="I715" s="60" t="s">
        <v>3171</v>
      </c>
      <c r="J715" s="37">
        <v>85</v>
      </c>
      <c r="K715" s="37">
        <v>85</v>
      </c>
      <c r="L715" s="37"/>
      <c r="M715" s="43"/>
      <c r="N715" s="60" t="s">
        <v>3172</v>
      </c>
      <c r="O715" s="37"/>
      <c r="P715" s="63">
        <v>726</v>
      </c>
      <c r="Q715" s="37" t="s">
        <v>53</v>
      </c>
      <c r="R715" s="37" t="s">
        <v>53</v>
      </c>
      <c r="S715" s="37" t="s">
        <v>53</v>
      </c>
      <c r="T715" s="37" t="s">
        <v>1754</v>
      </c>
      <c r="U715" s="37" t="s">
        <v>235</v>
      </c>
      <c r="V715" s="37" t="s">
        <v>2580</v>
      </c>
      <c r="W715" s="81" t="s">
        <v>2581</v>
      </c>
      <c r="X715" s="37" t="s">
        <v>52</v>
      </c>
      <c r="Y715" s="108">
        <v>45809</v>
      </c>
      <c r="Z715" s="109">
        <v>46021</v>
      </c>
      <c r="AA715" s="37"/>
      <c r="AB715" s="102"/>
      <c r="AC715" s="43" t="s">
        <v>758</v>
      </c>
      <c r="AD715" s="110" t="s">
        <v>1873</v>
      </c>
      <c r="AE715" s="111" t="s">
        <v>1897</v>
      </c>
      <c r="AF715" s="44"/>
      <c r="AG715" s="37"/>
      <c r="AH715" s="37"/>
      <c r="AI715" s="37"/>
      <c r="AJ715" s="37"/>
      <c r="AK715" s="37"/>
      <c r="AL715" s="25"/>
      <c r="AM715" s="37">
        <f t="shared" si="52"/>
        <v>45</v>
      </c>
      <c r="AN715" s="37">
        <v>45</v>
      </c>
      <c r="AO715" s="37"/>
      <c r="AP715" s="136"/>
      <c r="AQ715" s="134">
        <f t="shared" si="51"/>
        <v>45</v>
      </c>
    </row>
    <row r="716" s="6" customFormat="1" ht="99" hidden="1" customHeight="1" spans="1:43">
      <c r="A716" s="37">
        <v>337</v>
      </c>
      <c r="B716" s="37" t="s">
        <v>1897</v>
      </c>
      <c r="C716" s="37" t="s">
        <v>1911</v>
      </c>
      <c r="D716" s="45" t="s">
        <v>2533</v>
      </c>
      <c r="E716" s="37" t="s">
        <v>3173</v>
      </c>
      <c r="F716" s="37" t="s">
        <v>231</v>
      </c>
      <c r="G716" s="45" t="s">
        <v>3174</v>
      </c>
      <c r="H716" s="37" t="s">
        <v>48</v>
      </c>
      <c r="I716" s="60" t="s">
        <v>3175</v>
      </c>
      <c r="J716" s="37">
        <v>78</v>
      </c>
      <c r="K716" s="37">
        <v>78</v>
      </c>
      <c r="L716" s="37"/>
      <c r="M716" s="43"/>
      <c r="N716" s="60" t="s">
        <v>3176</v>
      </c>
      <c r="O716" s="37"/>
      <c r="P716" s="63">
        <v>802</v>
      </c>
      <c r="Q716" s="37" t="s">
        <v>53</v>
      </c>
      <c r="R716" s="37" t="s">
        <v>53</v>
      </c>
      <c r="S716" s="37" t="s">
        <v>53</v>
      </c>
      <c r="T716" s="37" t="s">
        <v>1754</v>
      </c>
      <c r="U716" s="37" t="s">
        <v>235</v>
      </c>
      <c r="V716" s="37" t="s">
        <v>2580</v>
      </c>
      <c r="W716" s="81" t="s">
        <v>2581</v>
      </c>
      <c r="X716" s="37" t="s">
        <v>52</v>
      </c>
      <c r="Y716" s="108">
        <v>45809</v>
      </c>
      <c r="Z716" s="109">
        <v>46021</v>
      </c>
      <c r="AA716" s="37"/>
      <c r="AB716" s="102"/>
      <c r="AC716" s="43" t="s">
        <v>758</v>
      </c>
      <c r="AD716" s="110" t="s">
        <v>1873</v>
      </c>
      <c r="AE716" s="111" t="s">
        <v>1897</v>
      </c>
      <c r="AF716" s="44"/>
      <c r="AG716" s="37"/>
      <c r="AH716" s="37"/>
      <c r="AI716" s="37"/>
      <c r="AJ716" s="37"/>
      <c r="AK716" s="37"/>
      <c r="AL716" s="25"/>
      <c r="AM716" s="37">
        <f t="shared" si="52"/>
        <v>40</v>
      </c>
      <c r="AN716" s="37">
        <v>40</v>
      </c>
      <c r="AO716" s="37"/>
      <c r="AP716" s="136"/>
      <c r="AQ716" s="134">
        <f t="shared" si="51"/>
        <v>40</v>
      </c>
    </row>
    <row r="717" s="6" customFormat="1" ht="76" hidden="1" customHeight="1" spans="1:43">
      <c r="A717" s="37">
        <v>338</v>
      </c>
      <c r="B717" s="37" t="s">
        <v>1897</v>
      </c>
      <c r="C717" s="37" t="s">
        <v>1911</v>
      </c>
      <c r="D717" s="45" t="s">
        <v>2533</v>
      </c>
      <c r="E717" s="37" t="s">
        <v>3177</v>
      </c>
      <c r="F717" s="37" t="s">
        <v>400</v>
      </c>
      <c r="G717" s="45" t="s">
        <v>843</v>
      </c>
      <c r="H717" s="37" t="s">
        <v>48</v>
      </c>
      <c r="I717" s="60" t="s">
        <v>3178</v>
      </c>
      <c r="J717" s="37">
        <v>13.4</v>
      </c>
      <c r="K717" s="37">
        <v>13.4</v>
      </c>
      <c r="L717" s="37"/>
      <c r="M717" s="43"/>
      <c r="N717" s="60" t="s">
        <v>3179</v>
      </c>
      <c r="O717" s="37"/>
      <c r="P717" s="63">
        <v>1073</v>
      </c>
      <c r="Q717" s="37" t="s">
        <v>52</v>
      </c>
      <c r="R717" s="37" t="s">
        <v>53</v>
      </c>
      <c r="S717" s="37" t="s">
        <v>53</v>
      </c>
      <c r="T717" s="37" t="s">
        <v>1754</v>
      </c>
      <c r="U717" s="37" t="s">
        <v>404</v>
      </c>
      <c r="V717" s="37" t="s">
        <v>1853</v>
      </c>
      <c r="W717" s="81">
        <v>15887933431</v>
      </c>
      <c r="X717" s="37" t="s">
        <v>52</v>
      </c>
      <c r="Y717" s="108">
        <v>45809</v>
      </c>
      <c r="Z717" s="109">
        <v>46021</v>
      </c>
      <c r="AA717" s="37"/>
      <c r="AB717" s="102"/>
      <c r="AC717" s="43" t="s">
        <v>758</v>
      </c>
      <c r="AD717" s="110" t="s">
        <v>1873</v>
      </c>
      <c r="AE717" s="111" t="s">
        <v>1897</v>
      </c>
      <c r="AF717" s="44"/>
      <c r="AG717" s="37"/>
      <c r="AH717" s="37"/>
      <c r="AI717" s="37"/>
      <c r="AJ717" s="37"/>
      <c r="AK717" s="37"/>
      <c r="AL717" s="25"/>
      <c r="AM717" s="37">
        <f t="shared" si="52"/>
        <v>13.4</v>
      </c>
      <c r="AN717" s="37">
        <v>13.4</v>
      </c>
      <c r="AO717" s="37"/>
      <c r="AP717" s="136"/>
      <c r="AQ717" s="134">
        <f t="shared" si="51"/>
        <v>13.4</v>
      </c>
    </row>
    <row r="718" s="6" customFormat="1" ht="87" hidden="1" customHeight="1" spans="1:43">
      <c r="A718" s="37">
        <v>339</v>
      </c>
      <c r="B718" s="37" t="s">
        <v>1897</v>
      </c>
      <c r="C718" s="37" t="s">
        <v>1911</v>
      </c>
      <c r="D718" s="45" t="s">
        <v>2533</v>
      </c>
      <c r="E718" s="37" t="s">
        <v>3180</v>
      </c>
      <c r="F718" s="37" t="s">
        <v>664</v>
      </c>
      <c r="G718" s="45" t="s">
        <v>1103</v>
      </c>
      <c r="H718" s="37" t="s">
        <v>48</v>
      </c>
      <c r="I718" s="60" t="s">
        <v>3181</v>
      </c>
      <c r="J718" s="37">
        <v>55.01</v>
      </c>
      <c r="K718" s="37">
        <v>55.01</v>
      </c>
      <c r="L718" s="37"/>
      <c r="M718" s="43"/>
      <c r="N718" s="60" t="s">
        <v>3182</v>
      </c>
      <c r="O718" s="37"/>
      <c r="P718" s="63">
        <v>366</v>
      </c>
      <c r="Q718" s="37" t="s">
        <v>53</v>
      </c>
      <c r="R718" s="37" t="s">
        <v>53</v>
      </c>
      <c r="S718" s="37" t="s">
        <v>53</v>
      </c>
      <c r="T718" s="37" t="s">
        <v>1754</v>
      </c>
      <c r="U718" s="37" t="s">
        <v>669</v>
      </c>
      <c r="V718" s="37" t="s">
        <v>670</v>
      </c>
      <c r="W718" s="81">
        <v>18387470075</v>
      </c>
      <c r="X718" s="37" t="s">
        <v>52</v>
      </c>
      <c r="Y718" s="108">
        <v>45778</v>
      </c>
      <c r="Z718" s="109">
        <v>45992</v>
      </c>
      <c r="AA718" s="37"/>
      <c r="AB718" s="102"/>
      <c r="AC718" s="43" t="s">
        <v>758</v>
      </c>
      <c r="AD718" s="110" t="s">
        <v>1873</v>
      </c>
      <c r="AE718" s="111" t="s">
        <v>1897</v>
      </c>
      <c r="AF718" s="44"/>
      <c r="AG718" s="37"/>
      <c r="AH718" s="37"/>
      <c r="AI718" s="37"/>
      <c r="AJ718" s="37"/>
      <c r="AK718" s="37"/>
      <c r="AL718" s="25"/>
      <c r="AM718" s="37">
        <f t="shared" si="52"/>
        <v>55.01</v>
      </c>
      <c r="AN718" s="37">
        <v>55.01</v>
      </c>
      <c r="AO718" s="37"/>
      <c r="AP718" s="136"/>
      <c r="AQ718" s="134">
        <f t="shared" si="51"/>
        <v>55.01</v>
      </c>
    </row>
    <row r="719" s="3" customFormat="1" ht="27" hidden="1" customHeight="1" spans="1:43">
      <c r="A719" s="36" t="s">
        <v>3183</v>
      </c>
      <c r="B719" s="36"/>
      <c r="C719" s="36"/>
      <c r="D719" s="36"/>
      <c r="E719" s="36"/>
      <c r="F719" s="36"/>
      <c r="G719" s="36"/>
      <c r="H719" s="36"/>
      <c r="I719" s="36"/>
      <c r="J719" s="224">
        <f t="shared" ref="J719:M719" si="53">SUM(J720:J725)</f>
        <v>13863</v>
      </c>
      <c r="K719" s="224">
        <f t="shared" si="53"/>
        <v>13813</v>
      </c>
      <c r="L719" s="224">
        <f t="shared" si="53"/>
        <v>50</v>
      </c>
      <c r="M719" s="224">
        <f t="shared" si="53"/>
        <v>0</v>
      </c>
      <c r="N719" s="57"/>
      <c r="O719" s="58"/>
      <c r="P719" s="179"/>
      <c r="Q719" s="58"/>
      <c r="R719" s="58"/>
      <c r="S719" s="58"/>
      <c r="T719" s="58"/>
      <c r="U719" s="58"/>
      <c r="V719" s="58"/>
      <c r="W719" s="81"/>
      <c r="X719" s="58"/>
      <c r="Y719" s="233"/>
      <c r="Z719" s="234"/>
      <c r="AA719" s="58"/>
      <c r="AB719" s="102"/>
      <c r="AC719" s="103"/>
      <c r="AD719" s="104" t="s">
        <v>41</v>
      </c>
      <c r="AE719" s="105"/>
      <c r="AF719" s="183">
        <f>SUM(AF720:AF725)</f>
        <v>13407</v>
      </c>
      <c r="AG719" s="58"/>
      <c r="AH719" s="58">
        <f t="shared" ref="AH719:AP719" si="54">SUM(AH720:AH725)</f>
        <v>5406</v>
      </c>
      <c r="AI719" s="58">
        <f t="shared" si="54"/>
        <v>5203</v>
      </c>
      <c r="AJ719" s="58">
        <f t="shared" si="54"/>
        <v>0</v>
      </c>
      <c r="AK719" s="58">
        <f t="shared" si="54"/>
        <v>203</v>
      </c>
      <c r="AL719" s="122"/>
      <c r="AM719" s="58">
        <f t="shared" si="54"/>
        <v>13863</v>
      </c>
      <c r="AN719" s="58">
        <f t="shared" si="54"/>
        <v>13813</v>
      </c>
      <c r="AO719" s="58">
        <f t="shared" si="54"/>
        <v>50</v>
      </c>
      <c r="AP719" s="186">
        <f t="shared" si="54"/>
        <v>0</v>
      </c>
      <c r="AQ719" s="134">
        <f t="shared" si="51"/>
        <v>8457</v>
      </c>
    </row>
    <row r="720" s="8" customFormat="1" ht="88" hidden="1" customHeight="1" spans="1:43">
      <c r="A720" s="37">
        <v>1</v>
      </c>
      <c r="B720" s="37" t="s">
        <v>3184</v>
      </c>
      <c r="C720" s="37" t="s">
        <v>3184</v>
      </c>
      <c r="D720" s="65" t="s">
        <v>3185</v>
      </c>
      <c r="E720" s="37" t="s">
        <v>3186</v>
      </c>
      <c r="F720" s="37" t="s">
        <v>672</v>
      </c>
      <c r="G720" s="37" t="s">
        <v>673</v>
      </c>
      <c r="H720" s="37" t="s">
        <v>48</v>
      </c>
      <c r="I720" s="60" t="s">
        <v>3187</v>
      </c>
      <c r="J720" s="37">
        <v>160</v>
      </c>
      <c r="K720" s="37">
        <v>160</v>
      </c>
      <c r="L720" s="37"/>
      <c r="M720" s="37"/>
      <c r="N720" s="64" t="s">
        <v>3188</v>
      </c>
      <c r="O720" s="37" t="s">
        <v>3189</v>
      </c>
      <c r="P720" s="63">
        <v>836</v>
      </c>
      <c r="Q720" s="37" t="s">
        <v>53</v>
      </c>
      <c r="R720" s="37" t="s">
        <v>52</v>
      </c>
      <c r="S720" s="37" t="s">
        <v>53</v>
      </c>
      <c r="T720" s="37" t="s">
        <v>1463</v>
      </c>
      <c r="U720" s="37" t="s">
        <v>677</v>
      </c>
      <c r="V720" s="37" t="s">
        <v>678</v>
      </c>
      <c r="W720" s="81" t="s">
        <v>3190</v>
      </c>
      <c r="X720" s="37" t="s">
        <v>52</v>
      </c>
      <c r="Y720" s="108">
        <v>45692</v>
      </c>
      <c r="Z720" s="109">
        <v>45992</v>
      </c>
      <c r="AA720" s="37"/>
      <c r="AB720" s="102"/>
      <c r="AC720" s="43" t="s">
        <v>58</v>
      </c>
      <c r="AD720" s="110" t="s">
        <v>1880</v>
      </c>
      <c r="AE720" s="111" t="s">
        <v>3184</v>
      </c>
      <c r="AF720" s="44"/>
      <c r="AG720" s="37"/>
      <c r="AH720" s="37">
        <v>160</v>
      </c>
      <c r="AI720" s="37">
        <v>80</v>
      </c>
      <c r="AJ720" s="37"/>
      <c r="AK720" s="37">
        <v>80</v>
      </c>
      <c r="AL720" s="154"/>
      <c r="AM720" s="37">
        <f t="shared" si="52"/>
        <v>160</v>
      </c>
      <c r="AN720" s="37">
        <v>160</v>
      </c>
      <c r="AO720" s="37"/>
      <c r="AP720" s="136"/>
      <c r="AQ720" s="134">
        <f t="shared" si="51"/>
        <v>0</v>
      </c>
    </row>
    <row r="721" s="8" customFormat="1" ht="86" hidden="1" customHeight="1" spans="1:43">
      <c r="A721" s="37">
        <v>2</v>
      </c>
      <c r="B721" s="37" t="s">
        <v>3184</v>
      </c>
      <c r="C721" s="37" t="s">
        <v>3184</v>
      </c>
      <c r="D721" s="65" t="s">
        <v>3185</v>
      </c>
      <c r="E721" s="37" t="s">
        <v>3191</v>
      </c>
      <c r="F721" s="37" t="s">
        <v>480</v>
      </c>
      <c r="G721" s="37" t="s">
        <v>2146</v>
      </c>
      <c r="H721" s="37" t="s">
        <v>48</v>
      </c>
      <c r="I721" s="60" t="s">
        <v>3192</v>
      </c>
      <c r="J721" s="37">
        <v>106</v>
      </c>
      <c r="K721" s="37">
        <v>106</v>
      </c>
      <c r="L721" s="37"/>
      <c r="M721" s="37"/>
      <c r="N721" s="62" t="s">
        <v>3193</v>
      </c>
      <c r="O721" s="37" t="s">
        <v>3194</v>
      </c>
      <c r="P721" s="63">
        <v>139</v>
      </c>
      <c r="Q721" s="37" t="s">
        <v>53</v>
      </c>
      <c r="R721" s="37" t="s">
        <v>52</v>
      </c>
      <c r="S721" s="37" t="s">
        <v>53</v>
      </c>
      <c r="T721" s="37" t="s">
        <v>1463</v>
      </c>
      <c r="U721" s="37" t="s">
        <v>485</v>
      </c>
      <c r="V721" s="37" t="s">
        <v>486</v>
      </c>
      <c r="W721" s="81">
        <v>15924879532</v>
      </c>
      <c r="X721" s="37" t="s">
        <v>52</v>
      </c>
      <c r="Y721" s="108">
        <v>45658</v>
      </c>
      <c r="Z721" s="109">
        <v>45992</v>
      </c>
      <c r="AA721" s="37"/>
      <c r="AB721" s="102"/>
      <c r="AC721" s="43" t="s">
        <v>58</v>
      </c>
      <c r="AD721" s="110" t="s">
        <v>1880</v>
      </c>
      <c r="AE721" s="111" t="s">
        <v>3184</v>
      </c>
      <c r="AF721" s="44"/>
      <c r="AG721" s="37"/>
      <c r="AH721" s="37">
        <v>106</v>
      </c>
      <c r="AI721" s="37">
        <v>53</v>
      </c>
      <c r="AJ721" s="37"/>
      <c r="AK721" s="37">
        <v>53</v>
      </c>
      <c r="AL721" s="154"/>
      <c r="AM721" s="37">
        <f t="shared" si="52"/>
        <v>106</v>
      </c>
      <c r="AN721" s="37">
        <v>106</v>
      </c>
      <c r="AO721" s="37"/>
      <c r="AP721" s="136"/>
      <c r="AQ721" s="134">
        <f t="shared" si="51"/>
        <v>0</v>
      </c>
    </row>
    <row r="722" s="8" customFormat="1" ht="99" hidden="1" customHeight="1" spans="1:43">
      <c r="A722" s="37">
        <v>3</v>
      </c>
      <c r="B722" s="37" t="s">
        <v>3184</v>
      </c>
      <c r="C722" s="37" t="s">
        <v>3184</v>
      </c>
      <c r="D722" s="65" t="s">
        <v>3185</v>
      </c>
      <c r="E722" s="37" t="s">
        <v>3195</v>
      </c>
      <c r="F722" s="37" t="s">
        <v>595</v>
      </c>
      <c r="G722" s="37" t="s">
        <v>1625</v>
      </c>
      <c r="H722" s="37" t="s">
        <v>817</v>
      </c>
      <c r="I722" s="60" t="s">
        <v>3196</v>
      </c>
      <c r="J722" s="37">
        <v>60</v>
      </c>
      <c r="K722" s="37">
        <v>60</v>
      </c>
      <c r="L722" s="37"/>
      <c r="M722" s="37"/>
      <c r="N722" s="60" t="s">
        <v>3197</v>
      </c>
      <c r="O722" s="37"/>
      <c r="P722" s="63">
        <v>16062</v>
      </c>
      <c r="Q722" s="37" t="s">
        <v>53</v>
      </c>
      <c r="R722" s="37" t="s">
        <v>52</v>
      </c>
      <c r="S722" s="37" t="s">
        <v>53</v>
      </c>
      <c r="T722" s="37" t="s">
        <v>1463</v>
      </c>
      <c r="U722" s="37" t="s">
        <v>600</v>
      </c>
      <c r="V722" s="37" t="s">
        <v>601</v>
      </c>
      <c r="W722" s="81">
        <v>15887412941</v>
      </c>
      <c r="X722" s="37" t="s">
        <v>52</v>
      </c>
      <c r="Y722" s="108">
        <v>45658</v>
      </c>
      <c r="Z722" s="109">
        <v>45992</v>
      </c>
      <c r="AA722" s="37"/>
      <c r="AB722" s="102"/>
      <c r="AC722" s="43" t="s">
        <v>193</v>
      </c>
      <c r="AD722" s="110" t="s">
        <v>1880</v>
      </c>
      <c r="AE722" s="111" t="s">
        <v>3184</v>
      </c>
      <c r="AF722" s="44"/>
      <c r="AG722" s="37"/>
      <c r="AH722" s="37">
        <v>60</v>
      </c>
      <c r="AI722" s="37">
        <v>30</v>
      </c>
      <c r="AJ722" s="37"/>
      <c r="AK722" s="37">
        <v>30</v>
      </c>
      <c r="AL722" s="154"/>
      <c r="AM722" s="37">
        <f t="shared" si="52"/>
        <v>60</v>
      </c>
      <c r="AN722" s="37">
        <v>60</v>
      </c>
      <c r="AO722" s="37"/>
      <c r="AP722" s="136"/>
      <c r="AQ722" s="134">
        <f t="shared" si="51"/>
        <v>0</v>
      </c>
    </row>
    <row r="723" s="8" customFormat="1" ht="90" hidden="1" customHeight="1" spans="1:43">
      <c r="A723" s="37">
        <v>4</v>
      </c>
      <c r="B723" s="37" t="s">
        <v>3184</v>
      </c>
      <c r="C723" s="37" t="s">
        <v>3184</v>
      </c>
      <c r="D723" s="65" t="s">
        <v>3185</v>
      </c>
      <c r="E723" s="37" t="s">
        <v>3198</v>
      </c>
      <c r="F723" s="37" t="s">
        <v>693</v>
      </c>
      <c r="G723" s="37" t="s">
        <v>2762</v>
      </c>
      <c r="H723" s="37" t="s">
        <v>48</v>
      </c>
      <c r="I723" s="60" t="s">
        <v>3199</v>
      </c>
      <c r="J723" s="37">
        <v>80</v>
      </c>
      <c r="K723" s="37">
        <v>80</v>
      </c>
      <c r="L723" s="37"/>
      <c r="M723" s="37"/>
      <c r="N723" s="60" t="s">
        <v>3200</v>
      </c>
      <c r="O723" s="37" t="s">
        <v>3201</v>
      </c>
      <c r="P723" s="63">
        <v>1739</v>
      </c>
      <c r="Q723" s="37" t="s">
        <v>53</v>
      </c>
      <c r="R723" s="37" t="s">
        <v>52</v>
      </c>
      <c r="S723" s="37" t="s">
        <v>53</v>
      </c>
      <c r="T723" s="37" t="s">
        <v>1463</v>
      </c>
      <c r="U723" s="37" t="s">
        <v>698</v>
      </c>
      <c r="V723" s="37" t="s">
        <v>699</v>
      </c>
      <c r="W723" s="81" t="s">
        <v>3202</v>
      </c>
      <c r="X723" s="37" t="s">
        <v>52</v>
      </c>
      <c r="Y723" s="108">
        <v>45717</v>
      </c>
      <c r="Z723" s="109">
        <v>45931</v>
      </c>
      <c r="AA723" s="37"/>
      <c r="AB723" s="102"/>
      <c r="AC723" s="43" t="s">
        <v>58</v>
      </c>
      <c r="AD723" s="110" t="s">
        <v>1880</v>
      </c>
      <c r="AE723" s="111" t="s">
        <v>3184</v>
      </c>
      <c r="AF723" s="44"/>
      <c r="AG723" s="37"/>
      <c r="AH723" s="37">
        <v>80</v>
      </c>
      <c r="AI723" s="37">
        <v>40</v>
      </c>
      <c r="AJ723" s="37"/>
      <c r="AK723" s="37">
        <v>40</v>
      </c>
      <c r="AL723" s="154"/>
      <c r="AM723" s="37">
        <f t="shared" si="52"/>
        <v>80</v>
      </c>
      <c r="AN723" s="37">
        <v>80</v>
      </c>
      <c r="AO723" s="37"/>
      <c r="AP723" s="136"/>
      <c r="AQ723" s="134">
        <f t="shared" si="51"/>
        <v>0</v>
      </c>
    </row>
    <row r="724" s="8" customFormat="1" ht="86" hidden="1" customHeight="1" spans="1:43">
      <c r="A724" s="37">
        <v>5</v>
      </c>
      <c r="B724" s="37" t="s">
        <v>3184</v>
      </c>
      <c r="C724" s="37" t="s">
        <v>3184</v>
      </c>
      <c r="D724" s="65" t="s">
        <v>3203</v>
      </c>
      <c r="E724" s="37" t="s">
        <v>3204</v>
      </c>
      <c r="F724" s="37" t="s">
        <v>78</v>
      </c>
      <c r="G724" s="37"/>
      <c r="H724" s="37" t="s">
        <v>48</v>
      </c>
      <c r="I724" s="60" t="s">
        <v>3205</v>
      </c>
      <c r="J724" s="37">
        <v>13407</v>
      </c>
      <c r="K724" s="37">
        <v>13407</v>
      </c>
      <c r="L724" s="37"/>
      <c r="M724" s="37"/>
      <c r="N724" s="60" t="s">
        <v>3206</v>
      </c>
      <c r="O724" s="37" t="s">
        <v>3207</v>
      </c>
      <c r="P724" s="63"/>
      <c r="Q724" s="37" t="s">
        <v>53</v>
      </c>
      <c r="R724" s="37" t="s">
        <v>52</v>
      </c>
      <c r="S724" s="37" t="s">
        <v>53</v>
      </c>
      <c r="T724" s="37" t="s">
        <v>1463</v>
      </c>
      <c r="U724" s="37" t="s">
        <v>1463</v>
      </c>
      <c r="V724" s="37" t="s">
        <v>3208</v>
      </c>
      <c r="W724" s="81" t="s">
        <v>3209</v>
      </c>
      <c r="X724" s="37" t="s">
        <v>52</v>
      </c>
      <c r="Y724" s="108">
        <v>45692</v>
      </c>
      <c r="Z724" s="109">
        <v>45995</v>
      </c>
      <c r="AA724" s="37"/>
      <c r="AB724" s="102" t="s">
        <v>57</v>
      </c>
      <c r="AC724" s="43" t="s">
        <v>58</v>
      </c>
      <c r="AD724" s="110" t="s">
        <v>1880</v>
      </c>
      <c r="AE724" s="111" t="s">
        <v>3184</v>
      </c>
      <c r="AF724" s="44">
        <v>13407</v>
      </c>
      <c r="AG724" s="37"/>
      <c r="AH724" s="37">
        <v>5000</v>
      </c>
      <c r="AI724" s="37">
        <v>5000</v>
      </c>
      <c r="AJ724" s="37"/>
      <c r="AK724" s="37"/>
      <c r="AL724" s="124" t="s">
        <v>60</v>
      </c>
      <c r="AM724" s="37">
        <f t="shared" si="52"/>
        <v>13407</v>
      </c>
      <c r="AN724" s="37">
        <v>13407</v>
      </c>
      <c r="AO724" s="37"/>
      <c r="AP724" s="136"/>
      <c r="AQ724" s="134">
        <f t="shared" si="51"/>
        <v>8407</v>
      </c>
    </row>
    <row r="725" s="6" customFormat="1" ht="84" hidden="1" customHeight="1" spans="1:43">
      <c r="A725" s="37">
        <v>6</v>
      </c>
      <c r="B725" s="37" t="s">
        <v>3184</v>
      </c>
      <c r="C725" s="37" t="s">
        <v>3184</v>
      </c>
      <c r="D725" s="65" t="s">
        <v>3185</v>
      </c>
      <c r="E725" s="37" t="s">
        <v>3195</v>
      </c>
      <c r="F725" s="37" t="s">
        <v>595</v>
      </c>
      <c r="G725" s="45" t="s">
        <v>1625</v>
      </c>
      <c r="H725" s="37" t="s">
        <v>817</v>
      </c>
      <c r="I725" s="60" t="s">
        <v>3210</v>
      </c>
      <c r="J725" s="37">
        <v>50</v>
      </c>
      <c r="K725" s="37"/>
      <c r="L725" s="37">
        <v>50</v>
      </c>
      <c r="M725" s="43"/>
      <c r="N725" s="60" t="s">
        <v>3211</v>
      </c>
      <c r="O725" s="37" t="s">
        <v>1628</v>
      </c>
      <c r="P725" s="63">
        <v>15295</v>
      </c>
      <c r="Q725" s="37" t="s">
        <v>53</v>
      </c>
      <c r="R725" s="37" t="s">
        <v>52</v>
      </c>
      <c r="S725" s="37" t="s">
        <v>53</v>
      </c>
      <c r="T725" s="37" t="s">
        <v>1463</v>
      </c>
      <c r="U725" s="37" t="s">
        <v>600</v>
      </c>
      <c r="V725" s="37" t="s">
        <v>601</v>
      </c>
      <c r="W725" s="81">
        <v>15887412941</v>
      </c>
      <c r="X725" s="37" t="s">
        <v>52</v>
      </c>
      <c r="Y725" s="108">
        <v>45809</v>
      </c>
      <c r="Z725" s="109">
        <v>45931</v>
      </c>
      <c r="AA725" s="37"/>
      <c r="AB725" s="102"/>
      <c r="AC725" s="43" t="s">
        <v>758</v>
      </c>
      <c r="AD725" s="110" t="s">
        <v>1880</v>
      </c>
      <c r="AE725" s="111" t="s">
        <v>3184</v>
      </c>
      <c r="AF725" s="44"/>
      <c r="AG725" s="37"/>
      <c r="AH725" s="37"/>
      <c r="AI725" s="37"/>
      <c r="AJ725" s="37"/>
      <c r="AK725" s="37"/>
      <c r="AL725" s="25"/>
      <c r="AM725" s="37">
        <f t="shared" si="52"/>
        <v>50</v>
      </c>
      <c r="AN725" s="37"/>
      <c r="AO725" s="37">
        <v>50</v>
      </c>
      <c r="AP725" s="136"/>
      <c r="AQ725" s="134">
        <f t="shared" si="51"/>
        <v>50</v>
      </c>
    </row>
    <row r="726" s="11" customFormat="1" ht="23" hidden="1" customHeight="1" spans="1:43">
      <c r="A726" s="36" t="s">
        <v>3212</v>
      </c>
      <c r="B726" s="36"/>
      <c r="C726" s="36"/>
      <c r="D726" s="36"/>
      <c r="E726" s="36"/>
      <c r="F726" s="36"/>
      <c r="G726" s="36"/>
      <c r="H726" s="36"/>
      <c r="I726" s="36"/>
      <c r="J726" s="224">
        <f t="shared" ref="J726:M726" si="55">SUM(J727:J729)</f>
        <v>3837.2</v>
      </c>
      <c r="K726" s="224">
        <f t="shared" si="55"/>
        <v>3837.2</v>
      </c>
      <c r="L726" s="224">
        <f t="shared" si="55"/>
        <v>0</v>
      </c>
      <c r="M726" s="224">
        <f t="shared" si="55"/>
        <v>0</v>
      </c>
      <c r="N726" s="207"/>
      <c r="O726" s="58"/>
      <c r="P726" s="179"/>
      <c r="Q726" s="58"/>
      <c r="R726" s="58"/>
      <c r="S726" s="58"/>
      <c r="T726" s="58"/>
      <c r="U726" s="58"/>
      <c r="V726" s="58"/>
      <c r="W726" s="81"/>
      <c r="X726" s="58"/>
      <c r="Y726" s="233"/>
      <c r="Z726" s="234"/>
      <c r="AA726" s="58"/>
      <c r="AB726" s="102"/>
      <c r="AC726" s="103"/>
      <c r="AD726" s="104" t="s">
        <v>41</v>
      </c>
      <c r="AE726" s="105"/>
      <c r="AF726" s="183">
        <f t="shared" ref="AF726:AK726" si="56">SUM(AF727:AF729)</f>
        <v>2948.2</v>
      </c>
      <c r="AG726" s="58">
        <f t="shared" si="56"/>
        <v>0</v>
      </c>
      <c r="AH726" s="58">
        <f t="shared" si="56"/>
        <v>3410.2</v>
      </c>
      <c r="AI726" s="58">
        <f t="shared" si="56"/>
        <v>1962</v>
      </c>
      <c r="AJ726" s="58">
        <f t="shared" si="56"/>
        <v>0</v>
      </c>
      <c r="AK726" s="58">
        <f t="shared" si="56"/>
        <v>1448.2</v>
      </c>
      <c r="AL726" s="122"/>
      <c r="AM726" s="58">
        <f t="shared" ref="AM726:AP726" si="57">SUM(AM727:AM729)</f>
        <v>3410.2</v>
      </c>
      <c r="AN726" s="58">
        <f t="shared" si="57"/>
        <v>3410.2</v>
      </c>
      <c r="AO726" s="58">
        <f t="shared" si="57"/>
        <v>0</v>
      </c>
      <c r="AP726" s="135">
        <f t="shared" si="57"/>
        <v>0</v>
      </c>
      <c r="AQ726" s="134">
        <f t="shared" si="51"/>
        <v>0</v>
      </c>
    </row>
    <row r="727" s="8" customFormat="1" ht="81" hidden="1" customHeight="1" spans="1:43">
      <c r="A727" s="37">
        <v>1</v>
      </c>
      <c r="B727" s="37" t="s">
        <v>3213</v>
      </c>
      <c r="C727" s="37" t="s">
        <v>3214</v>
      </c>
      <c r="D727" s="37" t="s">
        <v>3215</v>
      </c>
      <c r="E727" s="37" t="s">
        <v>3216</v>
      </c>
      <c r="F727" s="37" t="s">
        <v>723</v>
      </c>
      <c r="G727" s="45" t="s">
        <v>1558</v>
      </c>
      <c r="H727" s="37" t="s">
        <v>370</v>
      </c>
      <c r="I727" s="60" t="s">
        <v>3217</v>
      </c>
      <c r="J727" s="37">
        <v>854</v>
      </c>
      <c r="K727" s="37">
        <v>854</v>
      </c>
      <c r="L727" s="37"/>
      <c r="M727" s="37"/>
      <c r="N727" s="60" t="s">
        <v>3218</v>
      </c>
      <c r="O727" s="37"/>
      <c r="P727" s="63">
        <v>48753</v>
      </c>
      <c r="Q727" s="37" t="s">
        <v>53</v>
      </c>
      <c r="R727" s="37" t="s">
        <v>52</v>
      </c>
      <c r="S727" s="37" t="s">
        <v>53</v>
      </c>
      <c r="T727" s="45" t="s">
        <v>1463</v>
      </c>
      <c r="U727" s="37" t="s">
        <v>728</v>
      </c>
      <c r="V727" s="37" t="s">
        <v>729</v>
      </c>
      <c r="W727" s="81" t="s">
        <v>730</v>
      </c>
      <c r="X727" s="37" t="s">
        <v>52</v>
      </c>
      <c r="Y727" s="108">
        <v>45627</v>
      </c>
      <c r="Z727" s="109">
        <v>45992</v>
      </c>
      <c r="AA727" s="37"/>
      <c r="AB727" s="102"/>
      <c r="AC727" s="43" t="s">
        <v>58</v>
      </c>
      <c r="AD727" s="172" t="s">
        <v>1880</v>
      </c>
      <c r="AE727" s="211" t="s">
        <v>3213</v>
      </c>
      <c r="AF727" s="44"/>
      <c r="AG727" s="37"/>
      <c r="AH727" s="37">
        <f>AI727+AJ727+AK727</f>
        <v>427</v>
      </c>
      <c r="AI727" s="37">
        <v>427</v>
      </c>
      <c r="AJ727" s="37"/>
      <c r="AK727" s="37"/>
      <c r="AL727" s="154"/>
      <c r="AM727" s="37">
        <f t="shared" si="52"/>
        <v>427</v>
      </c>
      <c r="AN727" s="37">
        <v>427</v>
      </c>
      <c r="AO727" s="37"/>
      <c r="AP727" s="136"/>
      <c r="AQ727" s="134">
        <f t="shared" si="51"/>
        <v>0</v>
      </c>
    </row>
    <row r="728" s="8" customFormat="1" ht="138" hidden="1" customHeight="1" spans="1:43">
      <c r="A728" s="37">
        <v>2</v>
      </c>
      <c r="B728" s="37" t="s">
        <v>3213</v>
      </c>
      <c r="C728" s="37" t="s">
        <v>3214</v>
      </c>
      <c r="D728" s="37" t="s">
        <v>3215</v>
      </c>
      <c r="E728" s="37" t="s">
        <v>3219</v>
      </c>
      <c r="F728" s="37" t="s">
        <v>125</v>
      </c>
      <c r="G728" s="37" t="s">
        <v>3220</v>
      </c>
      <c r="H728" s="37" t="s">
        <v>48</v>
      </c>
      <c r="I728" s="60" t="s">
        <v>3221</v>
      </c>
      <c r="J728" s="37">
        <v>35</v>
      </c>
      <c r="K728" s="37">
        <v>35</v>
      </c>
      <c r="L728" s="37"/>
      <c r="M728" s="37"/>
      <c r="N728" s="60" t="s">
        <v>3222</v>
      </c>
      <c r="O728" s="37"/>
      <c r="P728" s="63">
        <v>2979</v>
      </c>
      <c r="Q728" s="37" t="s">
        <v>53</v>
      </c>
      <c r="R728" s="37" t="s">
        <v>52</v>
      </c>
      <c r="S728" s="37" t="s">
        <v>53</v>
      </c>
      <c r="T728" s="37" t="s">
        <v>1463</v>
      </c>
      <c r="U728" s="37" t="s">
        <v>310</v>
      </c>
      <c r="V728" s="37" t="s">
        <v>1232</v>
      </c>
      <c r="W728" s="81">
        <v>15924972838</v>
      </c>
      <c r="X728" s="37" t="s">
        <v>52</v>
      </c>
      <c r="Y728" s="108">
        <v>45717</v>
      </c>
      <c r="Z728" s="109">
        <v>45962</v>
      </c>
      <c r="AA728" s="37"/>
      <c r="AB728" s="102"/>
      <c r="AC728" s="43" t="s">
        <v>58</v>
      </c>
      <c r="AD728" s="110" t="s">
        <v>1880</v>
      </c>
      <c r="AE728" s="211" t="s">
        <v>3213</v>
      </c>
      <c r="AF728" s="44"/>
      <c r="AG728" s="37"/>
      <c r="AH728" s="37">
        <f>AI728+AJ728+AK728</f>
        <v>35</v>
      </c>
      <c r="AI728" s="37">
        <v>35</v>
      </c>
      <c r="AJ728" s="37"/>
      <c r="AK728" s="37"/>
      <c r="AL728" s="154"/>
      <c r="AM728" s="37">
        <f t="shared" si="52"/>
        <v>35</v>
      </c>
      <c r="AN728" s="37">
        <v>35</v>
      </c>
      <c r="AO728" s="37"/>
      <c r="AP728" s="136"/>
      <c r="AQ728" s="134">
        <f t="shared" si="51"/>
        <v>0</v>
      </c>
    </row>
    <row r="729" s="8" customFormat="1" ht="103" hidden="1" customHeight="1" spans="1:43">
      <c r="A729" s="37">
        <v>3</v>
      </c>
      <c r="B729" s="37" t="s">
        <v>3213</v>
      </c>
      <c r="C729" s="37" t="s">
        <v>3223</v>
      </c>
      <c r="D729" s="37" t="s">
        <v>3224</v>
      </c>
      <c r="E729" s="37" t="s">
        <v>3225</v>
      </c>
      <c r="F729" s="37" t="s">
        <v>78</v>
      </c>
      <c r="G729" s="37" t="s">
        <v>78</v>
      </c>
      <c r="H729" s="37" t="s">
        <v>48</v>
      </c>
      <c r="I729" s="60" t="s">
        <v>3226</v>
      </c>
      <c r="J729" s="37">
        <v>2948.2</v>
      </c>
      <c r="K729" s="37">
        <v>2948.2</v>
      </c>
      <c r="L729" s="37"/>
      <c r="M729" s="37"/>
      <c r="N729" s="60" t="s">
        <v>3227</v>
      </c>
      <c r="O729" s="37" t="s">
        <v>3228</v>
      </c>
      <c r="P729" s="63">
        <v>5160</v>
      </c>
      <c r="Q729" s="37" t="s">
        <v>52</v>
      </c>
      <c r="R729" s="37" t="s">
        <v>53</v>
      </c>
      <c r="S729" s="37" t="s">
        <v>53</v>
      </c>
      <c r="T729" s="37" t="s">
        <v>2513</v>
      </c>
      <c r="U729" s="37" t="s">
        <v>2513</v>
      </c>
      <c r="V729" s="37" t="s">
        <v>3229</v>
      </c>
      <c r="W729" s="81">
        <v>15987495699</v>
      </c>
      <c r="X729" s="37" t="s">
        <v>52</v>
      </c>
      <c r="Y729" s="108">
        <v>45717</v>
      </c>
      <c r="Z729" s="109">
        <v>45992</v>
      </c>
      <c r="AA729" s="37"/>
      <c r="AB729" s="102" t="s">
        <v>57</v>
      </c>
      <c r="AC729" s="43" t="s">
        <v>58</v>
      </c>
      <c r="AD729" s="110" t="s">
        <v>2513</v>
      </c>
      <c r="AE729" s="211" t="s">
        <v>3213</v>
      </c>
      <c r="AF729" s="44">
        <v>2948.2</v>
      </c>
      <c r="AG729" s="37"/>
      <c r="AH729" s="37">
        <v>2948.2</v>
      </c>
      <c r="AI729" s="37">
        <v>1500</v>
      </c>
      <c r="AJ729" s="37"/>
      <c r="AK729" s="37">
        <f>AH729-AI729-AJ729</f>
        <v>1448.2</v>
      </c>
      <c r="AL729" s="124" t="s">
        <v>60</v>
      </c>
      <c r="AM729" s="37">
        <f t="shared" si="52"/>
        <v>2948.2</v>
      </c>
      <c r="AN729" s="37">
        <v>2948.2</v>
      </c>
      <c r="AO729" s="37"/>
      <c r="AP729" s="136"/>
      <c r="AQ729" s="134">
        <f t="shared" si="51"/>
        <v>0</v>
      </c>
    </row>
    <row r="730" s="11" customFormat="1" ht="27" hidden="1" customHeight="1" spans="1:43">
      <c r="A730" s="36" t="s">
        <v>3230</v>
      </c>
      <c r="B730" s="36"/>
      <c r="C730" s="36"/>
      <c r="D730" s="36"/>
      <c r="E730" s="36"/>
      <c r="F730" s="36"/>
      <c r="G730" s="36"/>
      <c r="H730" s="36"/>
      <c r="I730" s="36"/>
      <c r="J730" s="37"/>
      <c r="K730" s="37"/>
      <c r="L730" s="37"/>
      <c r="M730" s="37"/>
      <c r="N730" s="57"/>
      <c r="O730" s="58"/>
      <c r="P730" s="58"/>
      <c r="Q730" s="58"/>
      <c r="R730" s="58"/>
      <c r="S730" s="58"/>
      <c r="T730" s="58"/>
      <c r="U730" s="58"/>
      <c r="V730" s="58"/>
      <c r="W730" s="81"/>
      <c r="X730" s="58"/>
      <c r="Y730" s="233"/>
      <c r="Z730" s="234"/>
      <c r="AA730" s="58"/>
      <c r="AB730" s="102"/>
      <c r="AC730" s="103"/>
      <c r="AD730" s="104" t="s">
        <v>41</v>
      </c>
      <c r="AE730" s="105"/>
      <c r="AF730" s="183"/>
      <c r="AG730" s="58"/>
      <c r="AH730" s="58"/>
      <c r="AI730" s="58"/>
      <c r="AJ730" s="58"/>
      <c r="AK730" s="58"/>
      <c r="AL730" s="122"/>
      <c r="AM730" s="58">
        <f t="shared" si="52"/>
        <v>0</v>
      </c>
      <c r="AN730" s="58"/>
      <c r="AO730" s="58"/>
      <c r="AP730" s="135"/>
      <c r="AQ730" s="134">
        <f t="shared" si="51"/>
        <v>0</v>
      </c>
    </row>
    <row r="731" s="11" customFormat="1" ht="27" hidden="1" customHeight="1" spans="1:43">
      <c r="A731" s="36" t="s">
        <v>3231</v>
      </c>
      <c r="B731" s="36"/>
      <c r="C731" s="36"/>
      <c r="D731" s="36"/>
      <c r="E731" s="36"/>
      <c r="F731" s="36"/>
      <c r="G731" s="36"/>
      <c r="H731" s="36"/>
      <c r="I731" s="36"/>
      <c r="J731" s="224">
        <f>SUM(J732:J733)</f>
        <v>1452</v>
      </c>
      <c r="K731" s="224">
        <f>SUM(K732:K733)</f>
        <v>808</v>
      </c>
      <c r="L731" s="224">
        <f>SUM(L732:L733)</f>
        <v>644</v>
      </c>
      <c r="M731" s="224">
        <f>SUM(M732:M733)</f>
        <v>0</v>
      </c>
      <c r="N731" s="57"/>
      <c r="O731" s="58"/>
      <c r="P731" s="58"/>
      <c r="Q731" s="58"/>
      <c r="R731" s="58"/>
      <c r="S731" s="58"/>
      <c r="T731" s="58"/>
      <c r="U731" s="58"/>
      <c r="V731" s="58"/>
      <c r="W731" s="81"/>
      <c r="X731" s="58"/>
      <c r="Y731" s="233"/>
      <c r="Z731" s="234"/>
      <c r="AA731" s="58"/>
      <c r="AB731" s="102"/>
      <c r="AC731" s="103"/>
      <c r="AD731" s="104" t="s">
        <v>41</v>
      </c>
      <c r="AE731" s="105"/>
      <c r="AF731" s="183">
        <f>SUM(AF732:AF733)</f>
        <v>808</v>
      </c>
      <c r="AG731" s="58">
        <f>SUM(AG732:AG733)</f>
        <v>644</v>
      </c>
      <c r="AH731" s="58">
        <f t="shared" ref="AH731:AP731" si="58">SUM(AH732:AH733)</f>
        <v>2500</v>
      </c>
      <c r="AI731" s="58">
        <f t="shared" si="58"/>
        <v>1000</v>
      </c>
      <c r="AJ731" s="58">
        <f t="shared" si="58"/>
        <v>1500</v>
      </c>
      <c r="AK731" s="58">
        <f t="shared" si="58"/>
        <v>0</v>
      </c>
      <c r="AL731" s="122"/>
      <c r="AM731" s="58">
        <f t="shared" si="58"/>
        <v>1452</v>
      </c>
      <c r="AN731" s="58">
        <f t="shared" si="58"/>
        <v>808</v>
      </c>
      <c r="AO731" s="58">
        <f t="shared" si="58"/>
        <v>644</v>
      </c>
      <c r="AP731" s="186">
        <f t="shared" si="58"/>
        <v>0</v>
      </c>
      <c r="AQ731" s="134">
        <f t="shared" si="51"/>
        <v>-1048</v>
      </c>
    </row>
    <row r="732" s="8" customFormat="1" ht="73" hidden="1" customHeight="1" spans="1:43">
      <c r="A732" s="37">
        <v>1</v>
      </c>
      <c r="B732" s="37" t="s">
        <v>3232</v>
      </c>
      <c r="C732" s="37" t="s">
        <v>3232</v>
      </c>
      <c r="D732" s="37" t="s">
        <v>3232</v>
      </c>
      <c r="E732" s="37" t="s">
        <v>3233</v>
      </c>
      <c r="F732" s="37" t="s">
        <v>78</v>
      </c>
      <c r="G732" s="37"/>
      <c r="H732" s="37" t="s">
        <v>48</v>
      </c>
      <c r="I732" s="60" t="s">
        <v>3234</v>
      </c>
      <c r="J732" s="37">
        <v>808</v>
      </c>
      <c r="K732" s="37">
        <v>808</v>
      </c>
      <c r="L732" s="37"/>
      <c r="M732" s="37"/>
      <c r="N732" s="60" t="s">
        <v>3235</v>
      </c>
      <c r="O732" s="37" t="s">
        <v>3232</v>
      </c>
      <c r="P732" s="63"/>
      <c r="Q732" s="37" t="s">
        <v>53</v>
      </c>
      <c r="R732" s="37" t="s">
        <v>53</v>
      </c>
      <c r="S732" s="37" t="s">
        <v>53</v>
      </c>
      <c r="T732" s="37" t="s">
        <v>65</v>
      </c>
      <c r="U732" s="37" t="s">
        <v>65</v>
      </c>
      <c r="V732" s="37" t="s">
        <v>3236</v>
      </c>
      <c r="W732" s="81" t="s">
        <v>3237</v>
      </c>
      <c r="X732" s="37" t="s">
        <v>52</v>
      </c>
      <c r="Y732" s="108">
        <v>45658</v>
      </c>
      <c r="Z732" s="109">
        <v>46021</v>
      </c>
      <c r="AA732" s="37"/>
      <c r="AB732" s="102" t="s">
        <v>57</v>
      </c>
      <c r="AC732" s="43" t="s">
        <v>58</v>
      </c>
      <c r="AD732" s="110" t="s">
        <v>65</v>
      </c>
      <c r="AE732" s="111" t="s">
        <v>3232</v>
      </c>
      <c r="AF732" s="44">
        <v>808</v>
      </c>
      <c r="AG732" s="37"/>
      <c r="AH732" s="37">
        <v>2500</v>
      </c>
      <c r="AI732" s="37">
        <v>1000</v>
      </c>
      <c r="AJ732" s="37">
        <v>1500</v>
      </c>
      <c r="AK732" s="37"/>
      <c r="AL732" s="124" t="s">
        <v>60</v>
      </c>
      <c r="AM732" s="37">
        <f t="shared" si="52"/>
        <v>808</v>
      </c>
      <c r="AN732" s="37">
        <v>808</v>
      </c>
      <c r="AO732" s="37"/>
      <c r="AP732" s="136"/>
      <c r="AQ732" s="134">
        <f t="shared" si="51"/>
        <v>-1692</v>
      </c>
    </row>
    <row r="733" s="8" customFormat="1" ht="73" hidden="1" customHeight="1" spans="1:43">
      <c r="A733" s="37">
        <v>2</v>
      </c>
      <c r="B733" s="37" t="s">
        <v>3232</v>
      </c>
      <c r="C733" s="37" t="s">
        <v>3232</v>
      </c>
      <c r="D733" s="37" t="s">
        <v>3232</v>
      </c>
      <c r="E733" s="37" t="s">
        <v>3233</v>
      </c>
      <c r="F733" s="37" t="s">
        <v>78</v>
      </c>
      <c r="G733" s="37"/>
      <c r="H733" s="37" t="s">
        <v>48</v>
      </c>
      <c r="I733" s="60" t="s">
        <v>3238</v>
      </c>
      <c r="J733" s="37">
        <v>644</v>
      </c>
      <c r="K733" s="37"/>
      <c r="L733" s="37">
        <v>644</v>
      </c>
      <c r="M733" s="37"/>
      <c r="N733" s="60" t="s">
        <v>3239</v>
      </c>
      <c r="O733" s="37" t="s">
        <v>3232</v>
      </c>
      <c r="P733" s="63"/>
      <c r="Q733" s="37" t="s">
        <v>53</v>
      </c>
      <c r="R733" s="37" t="s">
        <v>53</v>
      </c>
      <c r="S733" s="37" t="s">
        <v>53</v>
      </c>
      <c r="T733" s="37" t="s">
        <v>65</v>
      </c>
      <c r="U733" s="37" t="s">
        <v>65</v>
      </c>
      <c r="V733" s="37" t="s">
        <v>3236</v>
      </c>
      <c r="W733" s="81" t="s">
        <v>3237</v>
      </c>
      <c r="X733" s="37" t="s">
        <v>52</v>
      </c>
      <c r="Y733" s="108">
        <v>45658</v>
      </c>
      <c r="Z733" s="109">
        <v>46021</v>
      </c>
      <c r="AA733" s="37"/>
      <c r="AB733" s="102" t="s">
        <v>66</v>
      </c>
      <c r="AC733" s="43" t="s">
        <v>758</v>
      </c>
      <c r="AD733" s="110" t="s">
        <v>65</v>
      </c>
      <c r="AE733" s="111" t="s">
        <v>3232</v>
      </c>
      <c r="AF733" s="44"/>
      <c r="AG733" s="37">
        <v>644</v>
      </c>
      <c r="AH733" s="37"/>
      <c r="AI733" s="37"/>
      <c r="AJ733" s="37"/>
      <c r="AK733" s="37"/>
      <c r="AL733" s="124" t="s">
        <v>60</v>
      </c>
      <c r="AM733" s="37">
        <f t="shared" si="52"/>
        <v>644</v>
      </c>
      <c r="AN733" s="37"/>
      <c r="AO733" s="37">
        <v>644</v>
      </c>
      <c r="AP733" s="136"/>
      <c r="AQ733" s="134">
        <f t="shared" si="51"/>
        <v>644</v>
      </c>
    </row>
    <row r="734" s="3" customFormat="1" ht="27" hidden="1" customHeight="1" spans="1:43">
      <c r="A734" s="36" t="s">
        <v>3240</v>
      </c>
      <c r="B734" s="36"/>
      <c r="C734" s="36"/>
      <c r="D734" s="36"/>
      <c r="E734" s="36"/>
      <c r="F734" s="36"/>
      <c r="G734" s="36"/>
      <c r="H734" s="36"/>
      <c r="I734" s="36"/>
      <c r="J734" s="224">
        <f>SUM(J735:J736)</f>
        <v>1400</v>
      </c>
      <c r="K734" s="224">
        <f>SUM(K735:K736)</f>
        <v>400</v>
      </c>
      <c r="L734" s="224">
        <f>SUM(L735:L736)</f>
        <v>1000</v>
      </c>
      <c r="M734" s="224">
        <f>SUM(M735:M736)</f>
        <v>0</v>
      </c>
      <c r="N734" s="57"/>
      <c r="O734" s="58"/>
      <c r="P734" s="58"/>
      <c r="Q734" s="58"/>
      <c r="R734" s="58"/>
      <c r="S734" s="58"/>
      <c r="T734" s="58"/>
      <c r="U734" s="58"/>
      <c r="V734" s="58"/>
      <c r="W734" s="81"/>
      <c r="X734" s="58"/>
      <c r="Y734" s="233"/>
      <c r="Z734" s="234"/>
      <c r="AA734" s="58"/>
      <c r="AB734" s="102"/>
      <c r="AC734" s="103"/>
      <c r="AD734" s="104" t="s">
        <v>41</v>
      </c>
      <c r="AE734" s="105"/>
      <c r="AF734" s="183">
        <f t="shared" ref="AF734:AK734" si="59">SUM(AF735:AF736)</f>
        <v>0</v>
      </c>
      <c r="AG734" s="58">
        <f t="shared" si="59"/>
        <v>1000</v>
      </c>
      <c r="AH734" s="58">
        <f t="shared" ref="AH734:AP734" si="60">SUM(AH735:AH736)</f>
        <v>400</v>
      </c>
      <c r="AI734" s="58">
        <f t="shared" si="59"/>
        <v>400</v>
      </c>
      <c r="AJ734" s="58">
        <f t="shared" si="60"/>
        <v>0</v>
      </c>
      <c r="AK734" s="58">
        <f t="shared" si="59"/>
        <v>0</v>
      </c>
      <c r="AL734" s="122"/>
      <c r="AM734" s="58">
        <f t="shared" si="60"/>
        <v>1400</v>
      </c>
      <c r="AN734" s="58">
        <f t="shared" si="60"/>
        <v>400</v>
      </c>
      <c r="AO734" s="58">
        <f t="shared" si="60"/>
        <v>1000</v>
      </c>
      <c r="AP734" s="186">
        <f t="shared" si="60"/>
        <v>0</v>
      </c>
      <c r="AQ734" s="134">
        <f t="shared" si="51"/>
        <v>1000</v>
      </c>
    </row>
    <row r="735" ht="103" hidden="1" customHeight="1" spans="1:43">
      <c r="A735" s="37">
        <v>1</v>
      </c>
      <c r="B735" s="37" t="s">
        <v>3241</v>
      </c>
      <c r="C735" s="37" t="s">
        <v>3241</v>
      </c>
      <c r="D735" s="65" t="s">
        <v>3242</v>
      </c>
      <c r="E735" s="37" t="s">
        <v>3243</v>
      </c>
      <c r="F735" s="37" t="s">
        <v>78</v>
      </c>
      <c r="G735" s="37"/>
      <c r="H735" s="37" t="s">
        <v>48</v>
      </c>
      <c r="I735" s="60" t="s">
        <v>3244</v>
      </c>
      <c r="J735" s="37">
        <v>400</v>
      </c>
      <c r="K735" s="37">
        <v>400</v>
      </c>
      <c r="L735" s="37"/>
      <c r="M735" s="37"/>
      <c r="N735" s="60" t="s">
        <v>3245</v>
      </c>
      <c r="O735" s="37"/>
      <c r="P735" s="63"/>
      <c r="Q735" s="37" t="s">
        <v>53</v>
      </c>
      <c r="R735" s="37" t="s">
        <v>52</v>
      </c>
      <c r="S735" s="37" t="s">
        <v>53</v>
      </c>
      <c r="T735" s="37" t="s">
        <v>1463</v>
      </c>
      <c r="U735" s="37" t="s">
        <v>1463</v>
      </c>
      <c r="V735" s="37" t="s">
        <v>3208</v>
      </c>
      <c r="W735" s="81" t="s">
        <v>3209</v>
      </c>
      <c r="X735" s="37" t="s">
        <v>52</v>
      </c>
      <c r="Y735" s="108">
        <v>45658</v>
      </c>
      <c r="Z735" s="109">
        <v>46021</v>
      </c>
      <c r="AA735" s="37"/>
      <c r="AB735" s="102"/>
      <c r="AC735" s="43" t="s">
        <v>58</v>
      </c>
      <c r="AD735" s="110" t="s">
        <v>1880</v>
      </c>
      <c r="AE735" s="111" t="s">
        <v>3241</v>
      </c>
      <c r="AF735" s="44"/>
      <c r="AG735" s="37"/>
      <c r="AH735" s="37">
        <v>400</v>
      </c>
      <c r="AI735" s="37">
        <v>400</v>
      </c>
      <c r="AJ735" s="37"/>
      <c r="AK735" s="37"/>
      <c r="AM735" s="37">
        <f t="shared" si="52"/>
        <v>400</v>
      </c>
      <c r="AN735" s="37">
        <v>400</v>
      </c>
      <c r="AO735" s="37"/>
      <c r="AP735" s="136"/>
      <c r="AQ735" s="134">
        <f t="shared" si="51"/>
        <v>0</v>
      </c>
    </row>
    <row r="736" s="6" customFormat="1" ht="103" hidden="1" customHeight="1" spans="1:43">
      <c r="A736" s="37">
        <v>2</v>
      </c>
      <c r="B736" s="37" t="s">
        <v>3241</v>
      </c>
      <c r="C736" s="37" t="s">
        <v>3241</v>
      </c>
      <c r="D736" s="45" t="s">
        <v>3203</v>
      </c>
      <c r="E736" s="37" t="s">
        <v>3246</v>
      </c>
      <c r="F736" s="37" t="s">
        <v>78</v>
      </c>
      <c r="G736" s="37"/>
      <c r="H736" s="37" t="s">
        <v>48</v>
      </c>
      <c r="I736" s="60" t="s">
        <v>3247</v>
      </c>
      <c r="J736" s="37">
        <v>1000</v>
      </c>
      <c r="K736" s="37"/>
      <c r="L736" s="37">
        <v>1000</v>
      </c>
      <c r="M736" s="43"/>
      <c r="N736" s="60" t="s">
        <v>3248</v>
      </c>
      <c r="O736" s="37"/>
      <c r="P736" s="63"/>
      <c r="Q736" s="37" t="s">
        <v>53</v>
      </c>
      <c r="R736" s="37" t="s">
        <v>52</v>
      </c>
      <c r="S736" s="37" t="s">
        <v>53</v>
      </c>
      <c r="T736" s="37" t="s">
        <v>65</v>
      </c>
      <c r="U736" s="37" t="s">
        <v>65</v>
      </c>
      <c r="V736" s="37" t="s">
        <v>3236</v>
      </c>
      <c r="W736" s="81" t="s">
        <v>3237</v>
      </c>
      <c r="X736" s="37" t="s">
        <v>52</v>
      </c>
      <c r="Y736" s="108">
        <v>45658</v>
      </c>
      <c r="Z736" s="109">
        <v>46021</v>
      </c>
      <c r="AA736" s="37"/>
      <c r="AB736" s="102" t="s">
        <v>66</v>
      </c>
      <c r="AC736" s="43" t="s">
        <v>758</v>
      </c>
      <c r="AD736" s="110" t="s">
        <v>65</v>
      </c>
      <c r="AE736" s="111" t="s">
        <v>3241</v>
      </c>
      <c r="AF736" s="44"/>
      <c r="AG736" s="37">
        <v>1000</v>
      </c>
      <c r="AH736" s="37"/>
      <c r="AI736" s="37"/>
      <c r="AJ736" s="37"/>
      <c r="AK736" s="37"/>
      <c r="AL736" s="25"/>
      <c r="AM736" s="37">
        <f t="shared" si="52"/>
        <v>1000</v>
      </c>
      <c r="AN736" s="37"/>
      <c r="AO736" s="37">
        <v>1000</v>
      </c>
      <c r="AP736" s="136"/>
      <c r="AQ736" s="134">
        <f t="shared" si="51"/>
        <v>1000</v>
      </c>
    </row>
  </sheetData>
  <autoFilter xmlns:etc="http://www.wps.cn/officeDocument/2017/etCustomData" ref="A5:GP736" etc:filterBottomFollowUsedRange="0">
    <filterColumn colId="4">
      <filters>
        <filter val="会泽县肉牛产业发展基础配套设施项目"/>
      </filters>
    </filterColumn>
    <filterColumn colId="20">
      <filters>
        <filter val="会泽县道成开发投资集团有限公司"/>
      </filters>
    </filterColumn>
    <extLst/>
  </autoFilter>
  <mergeCells count="42">
    <mergeCell ref="A1:AA1"/>
    <mergeCell ref="F3:G3"/>
    <mergeCell ref="J3:M3"/>
    <mergeCell ref="AH3:AK3"/>
    <mergeCell ref="AM3:AP3"/>
    <mergeCell ref="K4:L4"/>
    <mergeCell ref="AI4:AJ4"/>
    <mergeCell ref="AN4:AO4"/>
    <mergeCell ref="A3:A5"/>
    <mergeCell ref="B3:B5"/>
    <mergeCell ref="C3:C5"/>
    <mergeCell ref="D3:D5"/>
    <mergeCell ref="E3:E5"/>
    <mergeCell ref="F4:F5"/>
    <mergeCell ref="G4:G5"/>
    <mergeCell ref="H3:H5"/>
    <mergeCell ref="I3:I5"/>
    <mergeCell ref="J4:J5"/>
    <mergeCell ref="M4:M5"/>
    <mergeCell ref="N3:N5"/>
    <mergeCell ref="O3:O5"/>
    <mergeCell ref="P3:P5"/>
    <mergeCell ref="Q3:Q5"/>
    <mergeCell ref="R3:R5"/>
    <mergeCell ref="S3:S5"/>
    <mergeCell ref="T3:T5"/>
    <mergeCell ref="U3:U5"/>
    <mergeCell ref="V3:V5"/>
    <mergeCell ref="W3:W5"/>
    <mergeCell ref="X3:X5"/>
    <mergeCell ref="Y3:Y5"/>
    <mergeCell ref="Z3:Z5"/>
    <mergeCell ref="AA3:AA5"/>
    <mergeCell ref="AB3:AB5"/>
    <mergeCell ref="AC3:AC5"/>
    <mergeCell ref="AD3:AD5"/>
    <mergeCell ref="AH4:AH5"/>
    <mergeCell ref="AK4:AK5"/>
    <mergeCell ref="AL3:AL5"/>
    <mergeCell ref="AM4:AM5"/>
    <mergeCell ref="AP4:AP5"/>
    <mergeCell ref="AF3:AG4"/>
  </mergeCells>
  <pageMargins left="0.357638888888889" right="0.357638888888889" top="0.409027777777778" bottom="0.511805555555556" header="0.5" footer="0.302777777777778"/>
  <pageSetup paperSize="9" scale="66" fitToHeight="0" orientation="landscape" horizontalDpi="600"/>
  <headerFooter>
    <oddFooter>&amp;C第&amp;P页，共&amp;N页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R171"/>
  <sheetViews>
    <sheetView zoomScale="77" zoomScaleNormal="77" workbookViewId="0">
      <pane xSplit="5" ySplit="7" topLeftCell="I8" activePane="bottomRight" state="frozen"/>
      <selection/>
      <selection pane="topRight"/>
      <selection pane="bottomLeft"/>
      <selection pane="bottomRight" activeCell="N10" sqref="N10"/>
    </sheetView>
  </sheetViews>
  <sheetFormatPr defaultColWidth="9" defaultRowHeight="13.5"/>
  <cols>
    <col min="1" max="1" width="4.58333333333333" style="12" customWidth="1"/>
    <col min="2" max="4" width="4.98333333333333" style="12" customWidth="1"/>
    <col min="5" max="5" width="11.2166666666667" style="12" customWidth="1"/>
    <col min="6" max="6" width="4.98333333333333" style="13" customWidth="1"/>
    <col min="7" max="7" width="6.44166666666667" style="12" customWidth="1"/>
    <col min="8" max="8" width="3.21666666666667" style="12" customWidth="1"/>
    <col min="9" max="9" width="34.375" style="14" customWidth="1"/>
    <col min="10" max="11" width="11.6666666666667" style="15" customWidth="1"/>
    <col min="12" max="12" width="10.775" style="15" customWidth="1"/>
    <col min="13" max="13" width="6.55833333333333" style="16" customWidth="1"/>
    <col min="14" max="14" width="26.4083333333333" style="14" customWidth="1"/>
    <col min="15" max="15" width="12.775" style="12" customWidth="1"/>
    <col min="16" max="16" width="5.66666666666667" style="17" customWidth="1"/>
    <col min="17" max="19" width="2.775" style="18" customWidth="1"/>
    <col min="20" max="21" width="4.98333333333333" style="18" customWidth="1"/>
    <col min="22" max="22" width="2.775" style="18" customWidth="1"/>
    <col min="23" max="23" width="4.55833333333333" style="19" customWidth="1"/>
    <col min="24" max="24" width="2.775" style="18" customWidth="1"/>
    <col min="25" max="26" width="6.66666666666667" style="20" customWidth="1"/>
    <col min="27" max="27" width="6.33333333333333" style="18" customWidth="1"/>
    <col min="28" max="28" width="10.5916666666667" style="21" customWidth="1"/>
    <col min="29" max="29" width="11.1083333333333" style="22" customWidth="1"/>
    <col min="30" max="31" width="6.925" style="23" customWidth="1"/>
    <col min="32" max="32" width="8.08333333333333" style="24" customWidth="1"/>
    <col min="33" max="33" width="7.44166666666667" style="24" customWidth="1"/>
    <col min="34" max="34" width="11.1083333333333" style="24" customWidth="1"/>
    <col min="35" max="35" width="11.2583333333333" style="24" customWidth="1"/>
    <col min="36" max="36" width="10" style="24" customWidth="1"/>
    <col min="37" max="37" width="8.08333333333333" style="24" customWidth="1"/>
    <col min="38" max="38" width="5.48333333333333" style="25" customWidth="1"/>
    <col min="39" max="40" width="15.5583333333333" style="24"/>
    <col min="41" max="41" width="12.5583333333333" style="24"/>
    <col min="42" max="42" width="9.775" style="26"/>
    <col min="43" max="43" width="14.3333333333333" style="14"/>
    <col min="44" max="44" width="10.6666666666667" style="14" customWidth="1"/>
    <col min="45" max="16384" width="9" style="14"/>
  </cols>
  <sheetData>
    <row r="1" customFormat="1" spans="1:44">
      <c r="A1" s="27" t="s">
        <v>3249</v>
      </c>
      <c r="B1" s="27"/>
      <c r="C1" s="12"/>
      <c r="D1" s="12"/>
      <c r="E1" s="12"/>
      <c r="F1" s="13"/>
      <c r="G1" s="12"/>
      <c r="H1" s="12"/>
      <c r="I1" s="14"/>
      <c r="J1" s="24"/>
      <c r="K1" s="24"/>
      <c r="L1" s="24"/>
      <c r="M1" s="12"/>
      <c r="N1" s="14"/>
      <c r="O1" s="12"/>
      <c r="P1" s="17"/>
      <c r="Q1" s="18"/>
      <c r="R1" s="18"/>
      <c r="S1" s="18"/>
      <c r="T1" s="18"/>
      <c r="U1" s="18"/>
      <c r="V1" s="18"/>
      <c r="W1" s="19"/>
      <c r="X1" s="18"/>
      <c r="Y1" s="83"/>
      <c r="Z1" s="83"/>
      <c r="AA1" s="18"/>
      <c r="AB1" s="21"/>
      <c r="AC1" s="22"/>
      <c r="AD1" s="23"/>
      <c r="AE1" s="23"/>
      <c r="AF1" s="24"/>
      <c r="AG1" s="24"/>
      <c r="AH1" s="24"/>
      <c r="AI1" s="24"/>
      <c r="AJ1" s="24"/>
      <c r="AK1" s="24"/>
      <c r="AL1" s="25"/>
      <c r="AM1" s="24"/>
      <c r="AN1" s="24"/>
      <c r="AO1" s="24"/>
      <c r="AP1" s="26"/>
      <c r="AQ1" s="14"/>
      <c r="AR1" s="14"/>
    </row>
    <row r="2" customFormat="1" ht="28.5" spans="1:43">
      <c r="A2" s="28" t="s">
        <v>3250</v>
      </c>
      <c r="B2" s="28"/>
      <c r="C2" s="28"/>
      <c r="D2" s="28"/>
      <c r="E2" s="28"/>
      <c r="F2" s="28"/>
      <c r="G2" s="28"/>
      <c r="H2" s="28"/>
      <c r="I2" s="28"/>
      <c r="J2" s="46"/>
      <c r="K2" s="46"/>
      <c r="L2" s="46"/>
      <c r="M2" s="28"/>
      <c r="N2" s="28"/>
      <c r="O2" s="28"/>
      <c r="P2" s="28"/>
      <c r="Q2" s="28"/>
      <c r="R2" s="28"/>
      <c r="S2" s="28"/>
      <c r="T2" s="28"/>
      <c r="U2" s="28"/>
      <c r="V2" s="28"/>
      <c r="W2" s="28"/>
      <c r="X2" s="28"/>
      <c r="Y2" s="84"/>
      <c r="Z2" s="84"/>
      <c r="AA2" s="28"/>
      <c r="AB2" s="21"/>
      <c r="AC2" s="47"/>
      <c r="AD2" s="23"/>
      <c r="AE2" s="23"/>
      <c r="AF2" s="85">
        <v>80883</v>
      </c>
      <c r="AG2" s="85">
        <v>21660</v>
      </c>
      <c r="AH2" s="114">
        <v>154035.632</v>
      </c>
      <c r="AI2" s="48">
        <v>130246.352</v>
      </c>
      <c r="AJ2" s="48">
        <v>18638.08</v>
      </c>
      <c r="AK2" s="48">
        <v>5151.2</v>
      </c>
      <c r="AL2" s="115"/>
      <c r="AM2" s="46"/>
      <c r="AN2" s="46"/>
      <c r="AO2" s="46"/>
      <c r="AP2" s="127"/>
      <c r="AQ2" s="128"/>
    </row>
    <row r="3" customFormat="1" ht="28.5" spans="1:43">
      <c r="A3" s="28"/>
      <c r="B3" s="28"/>
      <c r="C3" s="28"/>
      <c r="D3" s="28"/>
      <c r="E3" s="29"/>
      <c r="F3" s="28"/>
      <c r="G3" s="28"/>
      <c r="H3" s="28"/>
      <c r="I3" s="47"/>
      <c r="J3" s="48"/>
      <c r="K3" s="48"/>
      <c r="L3" s="48"/>
      <c r="M3" s="48"/>
      <c r="N3" s="48"/>
      <c r="O3" s="47"/>
      <c r="P3" s="47"/>
      <c r="Q3" s="47"/>
      <c r="R3" s="47"/>
      <c r="S3" s="28"/>
      <c r="T3" s="28"/>
      <c r="U3" s="28"/>
      <c r="V3" s="28"/>
      <c r="W3" s="69"/>
      <c r="X3" s="13"/>
      <c r="Y3" s="86"/>
      <c r="Z3" s="86"/>
      <c r="AA3" s="87"/>
      <c r="AB3" s="21"/>
      <c r="AC3" s="22"/>
      <c r="AD3" s="23"/>
      <c r="AE3" s="23"/>
      <c r="AF3" s="25"/>
      <c r="AG3" s="25"/>
      <c r="AH3" s="116">
        <f t="shared" ref="AH3:AK3" si="0">AH8</f>
        <v>0</v>
      </c>
      <c r="AI3" s="48">
        <f t="shared" si="0"/>
        <v>0</v>
      </c>
      <c r="AJ3" s="48">
        <f t="shared" si="0"/>
        <v>0</v>
      </c>
      <c r="AK3" s="48">
        <f t="shared" si="0"/>
        <v>0</v>
      </c>
      <c r="AL3" s="25"/>
      <c r="AM3" s="48"/>
      <c r="AN3" s="48"/>
      <c r="AO3" s="48"/>
      <c r="AP3" s="48"/>
      <c r="AQ3" s="128"/>
    </row>
    <row r="4" customFormat="1" spans="1:43">
      <c r="A4" s="30" t="s">
        <v>3251</v>
      </c>
      <c r="B4" s="31"/>
      <c r="C4" s="31"/>
      <c r="D4" s="31"/>
      <c r="E4" s="31"/>
      <c r="F4" s="31"/>
      <c r="G4" s="31"/>
      <c r="H4" s="31"/>
      <c r="I4" s="49"/>
      <c r="J4" s="50"/>
      <c r="K4" s="50" t="s">
        <v>3252</v>
      </c>
      <c r="L4" s="50"/>
      <c r="M4" s="31"/>
      <c r="N4" s="51"/>
      <c r="O4" s="52" t="s">
        <v>3253</v>
      </c>
      <c r="P4" s="53"/>
      <c r="Q4" s="31"/>
      <c r="R4" s="31"/>
      <c r="S4" s="31"/>
      <c r="T4" s="31"/>
      <c r="U4" s="31"/>
      <c r="V4" s="31" t="s">
        <v>3254</v>
      </c>
      <c r="W4" s="70"/>
      <c r="X4" s="31"/>
      <c r="Y4" s="88"/>
      <c r="Z4" s="88"/>
      <c r="AA4" s="12"/>
      <c r="AB4" s="21"/>
      <c r="AC4" s="89"/>
      <c r="AD4" s="23"/>
      <c r="AE4" s="23"/>
      <c r="AF4" s="25"/>
      <c r="AG4" s="25"/>
      <c r="AH4" s="50"/>
      <c r="AI4" s="50" t="s">
        <v>3252</v>
      </c>
      <c r="AJ4" s="50"/>
      <c r="AK4" s="50"/>
      <c r="AL4" s="25"/>
      <c r="AM4" s="50"/>
      <c r="AN4" s="50" t="s">
        <v>3252</v>
      </c>
      <c r="AO4" s="50"/>
      <c r="AP4" s="129"/>
      <c r="AQ4" s="128"/>
    </row>
    <row r="5" customFormat="1" spans="1:43">
      <c r="A5" s="32" t="s">
        <v>1</v>
      </c>
      <c r="B5" s="32" t="s">
        <v>2</v>
      </c>
      <c r="C5" s="32" t="s">
        <v>3</v>
      </c>
      <c r="D5" s="32" t="s">
        <v>4</v>
      </c>
      <c r="E5" s="32" t="s">
        <v>5</v>
      </c>
      <c r="F5" s="33" t="s">
        <v>6</v>
      </c>
      <c r="G5" s="33"/>
      <c r="H5" s="32" t="s">
        <v>7</v>
      </c>
      <c r="I5" s="32" t="s">
        <v>8</v>
      </c>
      <c r="J5" s="54" t="s">
        <v>9</v>
      </c>
      <c r="K5" s="54"/>
      <c r="L5" s="54"/>
      <c r="M5" s="55"/>
      <c r="N5" s="32" t="s">
        <v>10</v>
      </c>
      <c r="O5" s="32" t="s">
        <v>11</v>
      </c>
      <c r="P5" s="32" t="s">
        <v>12</v>
      </c>
      <c r="Q5" s="71" t="s">
        <v>13</v>
      </c>
      <c r="R5" s="71" t="s">
        <v>14</v>
      </c>
      <c r="S5" s="71" t="s">
        <v>15</v>
      </c>
      <c r="T5" s="32" t="s">
        <v>16</v>
      </c>
      <c r="U5" s="32" t="s">
        <v>17</v>
      </c>
      <c r="V5" s="71" t="s">
        <v>18</v>
      </c>
      <c r="W5" s="72" t="s">
        <v>19</v>
      </c>
      <c r="X5" s="73" t="s">
        <v>20</v>
      </c>
      <c r="Y5" s="90" t="s">
        <v>21</v>
      </c>
      <c r="Z5" s="91" t="s">
        <v>22</v>
      </c>
      <c r="AA5" s="92" t="s">
        <v>3255</v>
      </c>
      <c r="AB5" s="93" t="s">
        <v>24</v>
      </c>
      <c r="AC5" s="94" t="s">
        <v>25</v>
      </c>
      <c r="AD5" s="214" t="s">
        <v>26</v>
      </c>
      <c r="AE5" s="215"/>
      <c r="AF5" s="216" t="s">
        <v>27</v>
      </c>
      <c r="AG5" s="219"/>
      <c r="AH5" s="118" t="s">
        <v>28</v>
      </c>
      <c r="AI5" s="118"/>
      <c r="AJ5" s="118"/>
      <c r="AK5" s="119"/>
      <c r="AL5" s="98" t="s">
        <v>23</v>
      </c>
      <c r="AM5" s="118" t="s">
        <v>29</v>
      </c>
      <c r="AN5" s="118"/>
      <c r="AO5" s="118"/>
      <c r="AP5" s="130"/>
      <c r="AQ5" s="131"/>
    </row>
    <row r="6" customFormat="1" spans="1:43">
      <c r="A6" s="34"/>
      <c r="B6" s="34"/>
      <c r="C6" s="34"/>
      <c r="D6" s="34"/>
      <c r="E6" s="34"/>
      <c r="F6" s="32" t="s">
        <v>30</v>
      </c>
      <c r="G6" s="32" t="s">
        <v>31</v>
      </c>
      <c r="H6" s="34"/>
      <c r="I6" s="34"/>
      <c r="J6" s="54" t="s">
        <v>32</v>
      </c>
      <c r="K6" s="54" t="s">
        <v>33</v>
      </c>
      <c r="L6" s="54"/>
      <c r="M6" s="55" t="s">
        <v>34</v>
      </c>
      <c r="N6" s="34"/>
      <c r="O6" s="34"/>
      <c r="P6" s="34"/>
      <c r="Q6" s="74"/>
      <c r="R6" s="74"/>
      <c r="S6" s="74"/>
      <c r="T6" s="34"/>
      <c r="U6" s="34"/>
      <c r="V6" s="75"/>
      <c r="W6" s="76"/>
      <c r="X6" s="73"/>
      <c r="Y6" s="90"/>
      <c r="Z6" s="91"/>
      <c r="AA6" s="92"/>
      <c r="AB6" s="93"/>
      <c r="AC6" s="97"/>
      <c r="AD6" s="217"/>
      <c r="AE6" s="218"/>
      <c r="AF6" s="216"/>
      <c r="AG6" s="219"/>
      <c r="AH6" s="118" t="s">
        <v>32</v>
      </c>
      <c r="AI6" s="118" t="s">
        <v>33</v>
      </c>
      <c r="AJ6" s="118"/>
      <c r="AK6" s="119" t="s">
        <v>34</v>
      </c>
      <c r="AL6" s="98"/>
      <c r="AM6" s="118" t="s">
        <v>32</v>
      </c>
      <c r="AN6" s="118" t="s">
        <v>33</v>
      </c>
      <c r="AO6" s="118"/>
      <c r="AP6" s="130" t="s">
        <v>34</v>
      </c>
      <c r="AQ6" s="131"/>
    </row>
    <row r="7" s="1" customFormat="1" ht="21" customHeight="1" spans="1:43">
      <c r="A7" s="35"/>
      <c r="B7" s="35"/>
      <c r="C7" s="35"/>
      <c r="D7" s="35"/>
      <c r="E7" s="35"/>
      <c r="F7" s="35"/>
      <c r="G7" s="35"/>
      <c r="H7" s="35"/>
      <c r="I7" s="35"/>
      <c r="J7" s="54"/>
      <c r="K7" s="54" t="s">
        <v>35</v>
      </c>
      <c r="L7" s="54" t="s">
        <v>36</v>
      </c>
      <c r="M7" s="55"/>
      <c r="N7" s="35"/>
      <c r="O7" s="35"/>
      <c r="P7" s="35"/>
      <c r="Q7" s="77"/>
      <c r="R7" s="77"/>
      <c r="S7" s="77"/>
      <c r="T7" s="35"/>
      <c r="U7" s="35"/>
      <c r="V7" s="78"/>
      <c r="W7" s="79"/>
      <c r="X7" s="73"/>
      <c r="Y7" s="90"/>
      <c r="Z7" s="91"/>
      <c r="AA7" s="92"/>
      <c r="AB7" s="93"/>
      <c r="AC7" s="97"/>
      <c r="AD7" s="217"/>
      <c r="AE7" s="218"/>
      <c r="AF7" s="216" t="s">
        <v>37</v>
      </c>
      <c r="AG7" s="219" t="s">
        <v>38</v>
      </c>
      <c r="AH7" s="118"/>
      <c r="AI7" s="118" t="s">
        <v>35</v>
      </c>
      <c r="AJ7" s="118" t="s">
        <v>36</v>
      </c>
      <c r="AK7" s="119"/>
      <c r="AL7" s="98"/>
      <c r="AM7" s="118"/>
      <c r="AN7" s="118" t="s">
        <v>35</v>
      </c>
      <c r="AO7" s="118" t="s">
        <v>36</v>
      </c>
      <c r="AP7" s="130"/>
      <c r="AQ7" s="132"/>
    </row>
    <row r="8" s="2" customFormat="1" ht="27" customHeight="1" spans="1:43">
      <c r="A8" s="36" t="s">
        <v>39</v>
      </c>
      <c r="B8" s="36"/>
      <c r="C8" s="36"/>
      <c r="D8" s="36"/>
      <c r="E8" s="36"/>
      <c r="F8" s="36"/>
      <c r="G8" s="36"/>
      <c r="H8" s="36"/>
      <c r="I8" s="36"/>
      <c r="J8" s="56">
        <f>SUM(J9,J126,J127,J164,J166,J167,J168,J170)</f>
        <v>49615.99</v>
      </c>
      <c r="K8" s="56">
        <f t="shared" ref="J8:M8" si="1">SUM(K9,K126,K127,K164,K166,K167,K168,K170)</f>
        <v>33868.92</v>
      </c>
      <c r="L8" s="56">
        <f t="shared" si="1"/>
        <v>9632.07</v>
      </c>
      <c r="M8" s="56">
        <f t="shared" si="1"/>
        <v>6115</v>
      </c>
      <c r="N8" s="57"/>
      <c r="O8" s="58"/>
      <c r="P8" s="58"/>
      <c r="Q8" s="58"/>
      <c r="R8" s="58"/>
      <c r="S8" s="58"/>
      <c r="T8" s="58"/>
      <c r="U8" s="58"/>
      <c r="V8" s="58"/>
      <c r="W8" s="80"/>
      <c r="X8" s="58"/>
      <c r="Y8" s="100"/>
      <c r="Z8" s="101"/>
      <c r="AA8" s="58"/>
      <c r="AB8" s="102"/>
      <c r="AC8" s="103"/>
      <c r="AD8" s="104" t="s">
        <v>39</v>
      </c>
      <c r="AE8" s="105"/>
      <c r="AF8" s="106">
        <f>SUM(AF9,AF126,AF127,AF164,AF166,AF167,AF168,AF170)</f>
        <v>2050</v>
      </c>
      <c r="AG8" s="121">
        <f t="shared" ref="AF8:AK8" si="2">SUM(AG9,AG126,AG127,AG164,AG166,AG167,AG168,AG170)</f>
        <v>2414</v>
      </c>
      <c r="AH8" s="56">
        <f t="shared" si="2"/>
        <v>0</v>
      </c>
      <c r="AI8" s="56">
        <f t="shared" si="2"/>
        <v>0</v>
      </c>
      <c r="AJ8" s="56">
        <f t="shared" si="2"/>
        <v>0</v>
      </c>
      <c r="AK8" s="56">
        <f t="shared" si="2"/>
        <v>0</v>
      </c>
      <c r="AL8" s="122"/>
      <c r="AM8" s="56">
        <f t="shared" ref="AM8:AP8" si="3">SUM(AM9,AM126,AM127,AM164,AM166,AM167,AM168,AM170)</f>
        <v>22991.28</v>
      </c>
      <c r="AN8" s="56">
        <f t="shared" si="3"/>
        <v>11479.7</v>
      </c>
      <c r="AO8" s="56">
        <f t="shared" si="3"/>
        <v>5596.58</v>
      </c>
      <c r="AP8" s="133">
        <f t="shared" si="3"/>
        <v>5915</v>
      </c>
      <c r="AQ8" s="134">
        <f>AM8-AH8</f>
        <v>22991.28</v>
      </c>
    </row>
    <row r="9" s="3" customFormat="1" ht="27" customHeight="1" spans="1:43">
      <c r="A9" s="36" t="s">
        <v>40</v>
      </c>
      <c r="B9" s="36"/>
      <c r="C9" s="36"/>
      <c r="D9" s="36"/>
      <c r="E9" s="36"/>
      <c r="F9" s="36"/>
      <c r="G9" s="36"/>
      <c r="H9" s="36"/>
      <c r="I9" s="36"/>
      <c r="J9" s="59">
        <f>SUM(J10:J125)</f>
        <v>44108.29</v>
      </c>
      <c r="K9" s="59">
        <f>SUM(K10:K125)</f>
        <v>31570.22</v>
      </c>
      <c r="L9" s="59">
        <f>SUM(L10:L125)</f>
        <v>7728.07</v>
      </c>
      <c r="M9" s="59">
        <f>SUM(M10:M125)</f>
        <v>4810</v>
      </c>
      <c r="N9" s="57"/>
      <c r="O9" s="58"/>
      <c r="P9" s="58"/>
      <c r="Q9" s="58"/>
      <c r="R9" s="58"/>
      <c r="S9" s="58"/>
      <c r="T9" s="58"/>
      <c r="U9" s="58"/>
      <c r="V9" s="58"/>
      <c r="W9" s="80"/>
      <c r="X9" s="58"/>
      <c r="Y9" s="100"/>
      <c r="Z9" s="101"/>
      <c r="AA9" s="58"/>
      <c r="AB9" s="102"/>
      <c r="AC9" s="103"/>
      <c r="AD9" s="104" t="s">
        <v>41</v>
      </c>
      <c r="AE9" s="105"/>
      <c r="AF9" s="107">
        <f t="shared" ref="AF9:AK9" si="4">SUM(AF10:AF125)</f>
        <v>2050</v>
      </c>
      <c r="AG9" s="123">
        <f t="shared" si="4"/>
        <v>770</v>
      </c>
      <c r="AH9" s="58">
        <f t="shared" si="4"/>
        <v>0</v>
      </c>
      <c r="AI9" s="58">
        <f t="shared" si="4"/>
        <v>0</v>
      </c>
      <c r="AJ9" s="58">
        <f t="shared" si="4"/>
        <v>0</v>
      </c>
      <c r="AK9" s="58">
        <f t="shared" si="4"/>
        <v>0</v>
      </c>
      <c r="AL9" s="122"/>
      <c r="AM9" s="58">
        <f>SUM(AM10:AM125)</f>
        <v>18666.36</v>
      </c>
      <c r="AN9" s="58">
        <f>SUM(AN10:AN125)</f>
        <v>10308.78</v>
      </c>
      <c r="AO9" s="58">
        <f>SUM(AO10:AO125)</f>
        <v>3747.58</v>
      </c>
      <c r="AP9" s="135">
        <f>SUM(AP10:AP125)</f>
        <v>4610</v>
      </c>
      <c r="AQ9" s="134">
        <f t="shared" ref="AQ9:AQ40" si="5">AM9-AH9</f>
        <v>18666.36</v>
      </c>
    </row>
    <row r="10" s="6" customFormat="1" ht="295" customHeight="1" spans="1:43">
      <c r="A10" s="37">
        <v>1</v>
      </c>
      <c r="B10" s="37" t="s">
        <v>42</v>
      </c>
      <c r="C10" s="37" t="s">
        <v>67</v>
      </c>
      <c r="D10" s="45" t="s">
        <v>68</v>
      </c>
      <c r="E10" s="37" t="s">
        <v>752</v>
      </c>
      <c r="F10" s="37" t="s">
        <v>46</v>
      </c>
      <c r="G10" s="45"/>
      <c r="H10" s="37" t="s">
        <v>48</v>
      </c>
      <c r="I10" s="64" t="s">
        <v>753</v>
      </c>
      <c r="J10" s="37">
        <v>500</v>
      </c>
      <c r="K10" s="37">
        <v>500</v>
      </c>
      <c r="L10" s="37"/>
      <c r="M10" s="43"/>
      <c r="N10" s="60" t="s">
        <v>754</v>
      </c>
      <c r="O10" s="37" t="s">
        <v>755</v>
      </c>
      <c r="P10" s="63">
        <v>2777</v>
      </c>
      <c r="Q10" s="37" t="s">
        <v>52</v>
      </c>
      <c r="R10" s="37" t="s">
        <v>53</v>
      </c>
      <c r="S10" s="37" t="s">
        <v>53</v>
      </c>
      <c r="T10" s="37" t="s">
        <v>74</v>
      </c>
      <c r="U10" s="37" t="s">
        <v>46</v>
      </c>
      <c r="V10" s="37" t="s">
        <v>756</v>
      </c>
      <c r="W10" s="81" t="s">
        <v>757</v>
      </c>
      <c r="X10" s="37" t="s">
        <v>52</v>
      </c>
      <c r="Y10" s="108">
        <v>45748</v>
      </c>
      <c r="Z10" s="109">
        <v>46021</v>
      </c>
      <c r="AA10" s="37"/>
      <c r="AB10" s="102"/>
      <c r="AC10" s="43" t="s">
        <v>758</v>
      </c>
      <c r="AD10" s="110" t="s">
        <v>74</v>
      </c>
      <c r="AE10" s="111" t="s">
        <v>59</v>
      </c>
      <c r="AF10" s="44"/>
      <c r="AG10" s="37"/>
      <c r="AH10" s="37"/>
      <c r="AI10" s="37"/>
      <c r="AJ10" s="37"/>
      <c r="AK10" s="37"/>
      <c r="AL10" s="25"/>
      <c r="AM10" s="37">
        <v>200</v>
      </c>
      <c r="AN10" s="37">
        <v>200</v>
      </c>
      <c r="AO10" s="37"/>
      <c r="AP10" s="136"/>
      <c r="AQ10" s="134">
        <f t="shared" si="5"/>
        <v>200</v>
      </c>
    </row>
    <row r="11" s="6" customFormat="1" ht="231" customHeight="1" spans="1:43">
      <c r="A11" s="37">
        <v>2</v>
      </c>
      <c r="B11" s="37" t="s">
        <v>42</v>
      </c>
      <c r="C11" s="37" t="s">
        <v>84</v>
      </c>
      <c r="D11" s="45" t="s">
        <v>149</v>
      </c>
      <c r="E11" s="37" t="s">
        <v>759</v>
      </c>
      <c r="F11" s="37" t="s">
        <v>136</v>
      </c>
      <c r="G11" s="45" t="s">
        <v>151</v>
      </c>
      <c r="H11" s="37" t="s">
        <v>48</v>
      </c>
      <c r="I11" s="64" t="s">
        <v>760</v>
      </c>
      <c r="J11" s="37">
        <v>1500</v>
      </c>
      <c r="K11" s="37">
        <v>1500</v>
      </c>
      <c r="L11" s="37"/>
      <c r="M11" s="43"/>
      <c r="N11" s="60" t="s">
        <v>761</v>
      </c>
      <c r="O11" s="65" t="s">
        <v>762</v>
      </c>
      <c r="P11" s="63">
        <v>500</v>
      </c>
      <c r="Q11" s="37" t="s">
        <v>53</v>
      </c>
      <c r="R11" s="37" t="s">
        <v>53</v>
      </c>
      <c r="S11" s="37" t="s">
        <v>52</v>
      </c>
      <c r="T11" s="37" t="s">
        <v>74</v>
      </c>
      <c r="U11" s="37" t="s">
        <v>122</v>
      </c>
      <c r="V11" s="37" t="s">
        <v>123</v>
      </c>
      <c r="W11" s="81">
        <v>18314573946</v>
      </c>
      <c r="X11" s="37" t="s">
        <v>52</v>
      </c>
      <c r="Y11" s="108">
        <v>45870</v>
      </c>
      <c r="Z11" s="109">
        <v>45992</v>
      </c>
      <c r="AA11" s="37"/>
      <c r="AB11" s="102"/>
      <c r="AC11" s="43" t="s">
        <v>758</v>
      </c>
      <c r="AD11" s="110" t="s">
        <v>74</v>
      </c>
      <c r="AE11" s="111" t="s">
        <v>59</v>
      </c>
      <c r="AF11" s="44"/>
      <c r="AG11" s="37"/>
      <c r="AH11" s="37"/>
      <c r="AI11" s="37"/>
      <c r="AJ11" s="37"/>
      <c r="AK11" s="37"/>
      <c r="AL11" s="25"/>
      <c r="AM11" s="37">
        <v>400</v>
      </c>
      <c r="AN11" s="37">
        <v>400</v>
      </c>
      <c r="AO11" s="37"/>
      <c r="AP11" s="136"/>
      <c r="AQ11" s="134">
        <f t="shared" si="5"/>
        <v>400</v>
      </c>
    </row>
    <row r="12" s="6" customFormat="1" ht="167" customHeight="1" spans="1:43">
      <c r="A12" s="37">
        <v>3</v>
      </c>
      <c r="B12" s="37" t="s">
        <v>42</v>
      </c>
      <c r="C12" s="37" t="s">
        <v>84</v>
      </c>
      <c r="D12" s="45" t="s">
        <v>156</v>
      </c>
      <c r="E12" s="37" t="s">
        <v>763</v>
      </c>
      <c r="F12" s="37" t="s">
        <v>582</v>
      </c>
      <c r="G12" s="45" t="s">
        <v>764</v>
      </c>
      <c r="H12" s="37" t="s">
        <v>370</v>
      </c>
      <c r="I12" s="60" t="s">
        <v>765</v>
      </c>
      <c r="J12" s="37">
        <v>177.4</v>
      </c>
      <c r="K12" s="37"/>
      <c r="L12" s="37">
        <v>177.4</v>
      </c>
      <c r="M12" s="43"/>
      <c r="N12" s="64" t="s">
        <v>766</v>
      </c>
      <c r="O12" s="65" t="s">
        <v>767</v>
      </c>
      <c r="P12" s="63">
        <v>5632</v>
      </c>
      <c r="Q12" s="37" t="s">
        <v>53</v>
      </c>
      <c r="R12" s="37" t="s">
        <v>53</v>
      </c>
      <c r="S12" s="37" t="s">
        <v>52</v>
      </c>
      <c r="T12" s="37" t="s">
        <v>74</v>
      </c>
      <c r="U12" s="37" t="s">
        <v>163</v>
      </c>
      <c r="V12" s="37" t="s">
        <v>164</v>
      </c>
      <c r="W12" s="81">
        <v>13987465766</v>
      </c>
      <c r="X12" s="37" t="s">
        <v>52</v>
      </c>
      <c r="Y12" s="108">
        <v>45839</v>
      </c>
      <c r="Z12" s="109">
        <v>45992</v>
      </c>
      <c r="AA12" s="37"/>
      <c r="AB12" s="102"/>
      <c r="AC12" s="43" t="s">
        <v>758</v>
      </c>
      <c r="AD12" s="110" t="s">
        <v>74</v>
      </c>
      <c r="AE12" s="111" t="s">
        <v>59</v>
      </c>
      <c r="AF12" s="44"/>
      <c r="AG12" s="37"/>
      <c r="AH12" s="37"/>
      <c r="AI12" s="37"/>
      <c r="AJ12" s="37"/>
      <c r="AK12" s="37"/>
      <c r="AL12" s="25"/>
      <c r="AM12" s="37">
        <v>77.4</v>
      </c>
      <c r="AN12" s="37"/>
      <c r="AO12" s="37">
        <v>77.4</v>
      </c>
      <c r="AP12" s="136"/>
      <c r="AQ12" s="134">
        <f t="shared" si="5"/>
        <v>77.4</v>
      </c>
    </row>
    <row r="13" s="6" customFormat="1" ht="196" customHeight="1" spans="1:43">
      <c r="A13" s="37">
        <v>4</v>
      </c>
      <c r="B13" s="37" t="s">
        <v>42</v>
      </c>
      <c r="C13" s="37" t="s">
        <v>84</v>
      </c>
      <c r="D13" s="45" t="s">
        <v>156</v>
      </c>
      <c r="E13" s="37" t="s">
        <v>768</v>
      </c>
      <c r="F13" s="37" t="s">
        <v>693</v>
      </c>
      <c r="G13" s="45" t="s">
        <v>701</v>
      </c>
      <c r="H13" s="37" t="s">
        <v>48</v>
      </c>
      <c r="I13" s="60" t="s">
        <v>769</v>
      </c>
      <c r="J13" s="37">
        <v>489.18</v>
      </c>
      <c r="K13" s="37"/>
      <c r="L13" s="37">
        <v>489.18</v>
      </c>
      <c r="M13" s="43"/>
      <c r="N13" s="64" t="s">
        <v>770</v>
      </c>
      <c r="O13" s="38" t="s">
        <v>771</v>
      </c>
      <c r="P13" s="63">
        <v>8980</v>
      </c>
      <c r="Q13" s="37" t="s">
        <v>53</v>
      </c>
      <c r="R13" s="37" t="s">
        <v>53</v>
      </c>
      <c r="S13" s="37" t="s">
        <v>52</v>
      </c>
      <c r="T13" s="37" t="s">
        <v>74</v>
      </c>
      <c r="U13" s="37" t="s">
        <v>163</v>
      </c>
      <c r="V13" s="37" t="s">
        <v>164</v>
      </c>
      <c r="W13" s="81">
        <v>13987465766</v>
      </c>
      <c r="X13" s="37" t="s">
        <v>52</v>
      </c>
      <c r="Y13" s="108">
        <v>45839</v>
      </c>
      <c r="Z13" s="109">
        <v>45992</v>
      </c>
      <c r="AA13" s="37"/>
      <c r="AB13" s="102"/>
      <c r="AC13" s="43" t="s">
        <v>758</v>
      </c>
      <c r="AD13" s="110" t="s">
        <v>74</v>
      </c>
      <c r="AE13" s="111" t="s">
        <v>59</v>
      </c>
      <c r="AF13" s="44"/>
      <c r="AG13" s="37"/>
      <c r="AH13" s="37"/>
      <c r="AI13" s="37"/>
      <c r="AJ13" s="37"/>
      <c r="AK13" s="37"/>
      <c r="AL13" s="25"/>
      <c r="AM13" s="37">
        <v>189.18</v>
      </c>
      <c r="AN13" s="37"/>
      <c r="AO13" s="37">
        <v>189.18</v>
      </c>
      <c r="AP13" s="136"/>
      <c r="AQ13" s="134">
        <f t="shared" si="5"/>
        <v>189.18</v>
      </c>
    </row>
    <row r="14" s="6" customFormat="1" ht="88" customHeight="1" spans="1:43">
      <c r="A14" s="37">
        <v>5</v>
      </c>
      <c r="B14" s="37" t="s">
        <v>42</v>
      </c>
      <c r="C14" s="37" t="s">
        <v>67</v>
      </c>
      <c r="D14" s="45" t="s">
        <v>68</v>
      </c>
      <c r="E14" s="37" t="s">
        <v>772</v>
      </c>
      <c r="F14" s="37" t="s">
        <v>693</v>
      </c>
      <c r="G14" s="45" t="s">
        <v>773</v>
      </c>
      <c r="H14" s="37" t="s">
        <v>370</v>
      </c>
      <c r="I14" s="60" t="s">
        <v>774</v>
      </c>
      <c r="J14" s="37">
        <v>49.1</v>
      </c>
      <c r="K14" s="37">
        <v>49.1</v>
      </c>
      <c r="L14" s="37"/>
      <c r="M14" s="43"/>
      <c r="N14" s="60" t="s">
        <v>775</v>
      </c>
      <c r="O14" s="37" t="s">
        <v>776</v>
      </c>
      <c r="P14" s="63">
        <v>2576</v>
      </c>
      <c r="Q14" s="37" t="s">
        <v>53</v>
      </c>
      <c r="R14" s="37" t="s">
        <v>53</v>
      </c>
      <c r="S14" s="37" t="s">
        <v>53</v>
      </c>
      <c r="T14" s="37" t="s">
        <v>74</v>
      </c>
      <c r="U14" s="37" t="s">
        <v>698</v>
      </c>
      <c r="V14" s="37" t="s">
        <v>777</v>
      </c>
      <c r="W14" s="81">
        <v>13330575519</v>
      </c>
      <c r="X14" s="37" t="s">
        <v>52</v>
      </c>
      <c r="Y14" s="108">
        <v>45839</v>
      </c>
      <c r="Z14" s="109">
        <v>45992</v>
      </c>
      <c r="AA14" s="37"/>
      <c r="AB14" s="102"/>
      <c r="AC14" s="43" t="s">
        <v>758</v>
      </c>
      <c r="AD14" s="110" t="s">
        <v>74</v>
      </c>
      <c r="AE14" s="111" t="s">
        <v>59</v>
      </c>
      <c r="AF14" s="44"/>
      <c r="AG14" s="37"/>
      <c r="AH14" s="37"/>
      <c r="AI14" s="37"/>
      <c r="AJ14" s="37"/>
      <c r="AK14" s="37"/>
      <c r="AL14" s="25"/>
      <c r="AM14" s="37">
        <v>49.1</v>
      </c>
      <c r="AN14" s="37">
        <v>49.1</v>
      </c>
      <c r="AO14" s="37"/>
      <c r="AP14" s="136"/>
      <c r="AQ14" s="134">
        <f t="shared" si="5"/>
        <v>49.1</v>
      </c>
    </row>
    <row r="15" s="6" customFormat="1" ht="141" customHeight="1" spans="1:43">
      <c r="A15" s="37">
        <v>6</v>
      </c>
      <c r="B15" s="37" t="s">
        <v>42</v>
      </c>
      <c r="C15" s="37" t="s">
        <v>67</v>
      </c>
      <c r="D15" s="45" t="s">
        <v>68</v>
      </c>
      <c r="E15" s="37" t="s">
        <v>778</v>
      </c>
      <c r="F15" s="37" t="s">
        <v>693</v>
      </c>
      <c r="G15" s="45" t="s">
        <v>779</v>
      </c>
      <c r="H15" s="37" t="s">
        <v>48</v>
      </c>
      <c r="I15" s="60" t="s">
        <v>780</v>
      </c>
      <c r="J15" s="37">
        <v>111.23</v>
      </c>
      <c r="K15" s="37">
        <v>111.23</v>
      </c>
      <c r="L15" s="37"/>
      <c r="M15" s="43"/>
      <c r="N15" s="60" t="s">
        <v>781</v>
      </c>
      <c r="O15" s="65" t="s">
        <v>782</v>
      </c>
      <c r="P15" s="63">
        <v>2326</v>
      </c>
      <c r="Q15" s="37" t="s">
        <v>53</v>
      </c>
      <c r="R15" s="37" t="s">
        <v>53</v>
      </c>
      <c r="S15" s="37" t="s">
        <v>52</v>
      </c>
      <c r="T15" s="37" t="s">
        <v>74</v>
      </c>
      <c r="U15" s="37" t="s">
        <v>698</v>
      </c>
      <c r="V15" s="37" t="s">
        <v>783</v>
      </c>
      <c r="W15" s="81" t="s">
        <v>784</v>
      </c>
      <c r="X15" s="37" t="s">
        <v>52</v>
      </c>
      <c r="Y15" s="108">
        <v>45809</v>
      </c>
      <c r="Z15" s="109">
        <v>45962</v>
      </c>
      <c r="AA15" s="37"/>
      <c r="AB15" s="102"/>
      <c r="AC15" s="43" t="s">
        <v>758</v>
      </c>
      <c r="AD15" s="110" t="s">
        <v>74</v>
      </c>
      <c r="AE15" s="111" t="s">
        <v>59</v>
      </c>
      <c r="AF15" s="44"/>
      <c r="AG15" s="37"/>
      <c r="AH15" s="37"/>
      <c r="AI15" s="37"/>
      <c r="AJ15" s="37"/>
      <c r="AK15" s="37"/>
      <c r="AL15" s="25"/>
      <c r="AM15" s="37">
        <v>111.23</v>
      </c>
      <c r="AN15" s="37">
        <v>111.23</v>
      </c>
      <c r="AO15" s="37"/>
      <c r="AP15" s="136"/>
      <c r="AQ15" s="134">
        <f t="shared" si="5"/>
        <v>111.23</v>
      </c>
    </row>
    <row r="16" s="6" customFormat="1" ht="180" customHeight="1" spans="1:43">
      <c r="A16" s="37">
        <v>7</v>
      </c>
      <c r="B16" s="37" t="s">
        <v>42</v>
      </c>
      <c r="C16" s="37" t="s">
        <v>84</v>
      </c>
      <c r="D16" s="45" t="s">
        <v>156</v>
      </c>
      <c r="E16" s="37" t="s">
        <v>785</v>
      </c>
      <c r="F16" s="37" t="s">
        <v>231</v>
      </c>
      <c r="G16" s="45" t="s">
        <v>441</v>
      </c>
      <c r="H16" s="37" t="s">
        <v>370</v>
      </c>
      <c r="I16" s="64" t="s">
        <v>786</v>
      </c>
      <c r="J16" s="37">
        <v>156.61</v>
      </c>
      <c r="K16" s="37"/>
      <c r="L16" s="37">
        <v>156.61</v>
      </c>
      <c r="M16" s="43"/>
      <c r="N16" s="60" t="s">
        <v>787</v>
      </c>
      <c r="O16" s="38" t="s">
        <v>788</v>
      </c>
      <c r="P16" s="63">
        <v>15290</v>
      </c>
      <c r="Q16" s="37" t="s">
        <v>53</v>
      </c>
      <c r="R16" s="37" t="s">
        <v>53</v>
      </c>
      <c r="S16" s="37" t="s">
        <v>52</v>
      </c>
      <c r="T16" s="37" t="s">
        <v>74</v>
      </c>
      <c r="U16" s="37" t="s">
        <v>163</v>
      </c>
      <c r="V16" s="37" t="s">
        <v>164</v>
      </c>
      <c r="W16" s="81">
        <v>13987465766</v>
      </c>
      <c r="X16" s="37" t="s">
        <v>52</v>
      </c>
      <c r="Y16" s="108">
        <v>45839</v>
      </c>
      <c r="Z16" s="109">
        <v>45992</v>
      </c>
      <c r="AA16" s="37"/>
      <c r="AB16" s="102"/>
      <c r="AC16" s="43" t="s">
        <v>758</v>
      </c>
      <c r="AD16" s="110" t="s">
        <v>74</v>
      </c>
      <c r="AE16" s="111" t="s">
        <v>59</v>
      </c>
      <c r="AF16" s="44"/>
      <c r="AG16" s="37"/>
      <c r="AH16" s="37"/>
      <c r="AI16" s="37"/>
      <c r="AJ16" s="37"/>
      <c r="AK16" s="37"/>
      <c r="AL16" s="25"/>
      <c r="AM16" s="37">
        <v>100</v>
      </c>
      <c r="AN16" s="37"/>
      <c r="AO16" s="37">
        <v>100</v>
      </c>
      <c r="AP16" s="136"/>
      <c r="AQ16" s="134">
        <f t="shared" si="5"/>
        <v>100</v>
      </c>
    </row>
    <row r="17" s="6" customFormat="1" ht="184" customHeight="1" spans="1:43">
      <c r="A17" s="37">
        <v>8</v>
      </c>
      <c r="B17" s="37" t="s">
        <v>42</v>
      </c>
      <c r="C17" s="37" t="s">
        <v>84</v>
      </c>
      <c r="D17" s="45" t="s">
        <v>156</v>
      </c>
      <c r="E17" s="37" t="s">
        <v>789</v>
      </c>
      <c r="F17" s="37" t="s">
        <v>276</v>
      </c>
      <c r="G17" s="45" t="s">
        <v>790</v>
      </c>
      <c r="H17" s="37" t="s">
        <v>370</v>
      </c>
      <c r="I17" s="60" t="s">
        <v>791</v>
      </c>
      <c r="J17" s="37">
        <v>185.98</v>
      </c>
      <c r="K17" s="37"/>
      <c r="L17" s="37">
        <v>185.98</v>
      </c>
      <c r="M17" s="43"/>
      <c r="N17" s="60" t="s">
        <v>792</v>
      </c>
      <c r="O17" s="45" t="s">
        <v>793</v>
      </c>
      <c r="P17" s="63">
        <v>30128</v>
      </c>
      <c r="Q17" s="37" t="s">
        <v>53</v>
      </c>
      <c r="R17" s="37" t="s">
        <v>53</v>
      </c>
      <c r="S17" s="37" t="s">
        <v>52</v>
      </c>
      <c r="T17" s="37" t="s">
        <v>74</v>
      </c>
      <c r="U17" s="37" t="s">
        <v>163</v>
      </c>
      <c r="V17" s="37" t="s">
        <v>164</v>
      </c>
      <c r="W17" s="81">
        <v>13987465766</v>
      </c>
      <c r="X17" s="37" t="s">
        <v>52</v>
      </c>
      <c r="Y17" s="108">
        <v>45839</v>
      </c>
      <c r="Z17" s="109">
        <v>45992</v>
      </c>
      <c r="AA17" s="37"/>
      <c r="AB17" s="102"/>
      <c r="AC17" s="43" t="s">
        <v>758</v>
      </c>
      <c r="AD17" s="110" t="s">
        <v>74</v>
      </c>
      <c r="AE17" s="111" t="s">
        <v>59</v>
      </c>
      <c r="AF17" s="44"/>
      <c r="AG17" s="37"/>
      <c r="AH17" s="37"/>
      <c r="AI17" s="37"/>
      <c r="AJ17" s="37"/>
      <c r="AK17" s="37"/>
      <c r="AL17" s="25"/>
      <c r="AM17" s="37">
        <v>100</v>
      </c>
      <c r="AN17" s="37"/>
      <c r="AO17" s="37">
        <v>100</v>
      </c>
      <c r="AP17" s="136"/>
      <c r="AQ17" s="134">
        <f t="shared" si="5"/>
        <v>100</v>
      </c>
    </row>
    <row r="18" s="6" customFormat="1" ht="232" customHeight="1" spans="1:43">
      <c r="A18" s="37">
        <v>9</v>
      </c>
      <c r="B18" s="37" t="s">
        <v>42</v>
      </c>
      <c r="C18" s="37" t="s">
        <v>84</v>
      </c>
      <c r="D18" s="45" t="s">
        <v>156</v>
      </c>
      <c r="E18" s="37" t="s">
        <v>794</v>
      </c>
      <c r="F18" s="37" t="s">
        <v>723</v>
      </c>
      <c r="G18" s="45" t="s">
        <v>732</v>
      </c>
      <c r="H18" s="37" t="s">
        <v>48</v>
      </c>
      <c r="I18" s="64" t="s">
        <v>795</v>
      </c>
      <c r="J18" s="37">
        <v>1708</v>
      </c>
      <c r="K18" s="37"/>
      <c r="L18" s="37">
        <v>1708</v>
      </c>
      <c r="M18" s="43"/>
      <c r="N18" s="60" t="s">
        <v>796</v>
      </c>
      <c r="O18" s="37" t="s">
        <v>797</v>
      </c>
      <c r="P18" s="63">
        <v>60439</v>
      </c>
      <c r="Q18" s="37" t="s">
        <v>53</v>
      </c>
      <c r="R18" s="37" t="s">
        <v>53</v>
      </c>
      <c r="S18" s="37" t="s">
        <v>52</v>
      </c>
      <c r="T18" s="37" t="s">
        <v>74</v>
      </c>
      <c r="U18" s="37" t="s">
        <v>163</v>
      </c>
      <c r="V18" s="37" t="s">
        <v>164</v>
      </c>
      <c r="W18" s="81">
        <v>13987465766</v>
      </c>
      <c r="X18" s="37" t="s">
        <v>52</v>
      </c>
      <c r="Y18" s="108">
        <v>45839</v>
      </c>
      <c r="Z18" s="109">
        <v>45992</v>
      </c>
      <c r="AA18" s="37"/>
      <c r="AB18" s="102"/>
      <c r="AC18" s="43" t="s">
        <v>758</v>
      </c>
      <c r="AD18" s="110" t="s">
        <v>74</v>
      </c>
      <c r="AE18" s="111" t="s">
        <v>59</v>
      </c>
      <c r="AF18" s="44"/>
      <c r="AG18" s="37"/>
      <c r="AH18" s="37"/>
      <c r="AI18" s="37"/>
      <c r="AJ18" s="37"/>
      <c r="AK18" s="37"/>
      <c r="AL18" s="25"/>
      <c r="AM18" s="37">
        <v>500</v>
      </c>
      <c r="AN18" s="37"/>
      <c r="AO18" s="37">
        <v>500</v>
      </c>
      <c r="AP18" s="136"/>
      <c r="AQ18" s="134">
        <f t="shared" si="5"/>
        <v>500</v>
      </c>
    </row>
    <row r="19" s="6" customFormat="1" ht="220" customHeight="1" spans="1:43">
      <c r="A19" s="37">
        <v>10</v>
      </c>
      <c r="B19" s="37" t="s">
        <v>42</v>
      </c>
      <c r="C19" s="37" t="s">
        <v>84</v>
      </c>
      <c r="D19" s="45" t="s">
        <v>85</v>
      </c>
      <c r="E19" s="37" t="s">
        <v>798</v>
      </c>
      <c r="F19" s="37" t="s">
        <v>198</v>
      </c>
      <c r="G19" s="45" t="s">
        <v>799</v>
      </c>
      <c r="H19" s="37" t="s">
        <v>48</v>
      </c>
      <c r="I19" s="64" t="s">
        <v>800</v>
      </c>
      <c r="J19" s="37">
        <v>493</v>
      </c>
      <c r="K19" s="37">
        <v>493</v>
      </c>
      <c r="L19" s="37"/>
      <c r="M19" s="43"/>
      <c r="N19" s="60" t="s">
        <v>801</v>
      </c>
      <c r="O19" s="37" t="s">
        <v>802</v>
      </c>
      <c r="P19" s="63">
        <v>200000</v>
      </c>
      <c r="Q19" s="37" t="s">
        <v>53</v>
      </c>
      <c r="R19" s="37" t="s">
        <v>53</v>
      </c>
      <c r="S19" s="37" t="s">
        <v>53</v>
      </c>
      <c r="T19" s="37" t="s">
        <v>74</v>
      </c>
      <c r="U19" s="37" t="s">
        <v>803</v>
      </c>
      <c r="V19" s="37" t="s">
        <v>804</v>
      </c>
      <c r="W19" s="81">
        <v>13988955580</v>
      </c>
      <c r="X19" s="37" t="s">
        <v>52</v>
      </c>
      <c r="Y19" s="108">
        <v>45901</v>
      </c>
      <c r="Z19" s="109">
        <v>46143</v>
      </c>
      <c r="AA19" s="37"/>
      <c r="AB19" s="102"/>
      <c r="AC19" s="43" t="s">
        <v>758</v>
      </c>
      <c r="AD19" s="110" t="s">
        <v>74</v>
      </c>
      <c r="AE19" s="111" t="s">
        <v>59</v>
      </c>
      <c r="AF19" s="44"/>
      <c r="AG19" s="37"/>
      <c r="AH19" s="37"/>
      <c r="AI19" s="37"/>
      <c r="AJ19" s="37"/>
      <c r="AK19" s="37"/>
      <c r="AL19" s="25"/>
      <c r="AM19" s="37">
        <v>200</v>
      </c>
      <c r="AN19" s="37">
        <v>200</v>
      </c>
      <c r="AO19" s="37"/>
      <c r="AP19" s="136"/>
      <c r="AQ19" s="134">
        <f t="shared" si="5"/>
        <v>200</v>
      </c>
    </row>
    <row r="20" s="6" customFormat="1" ht="184" customHeight="1" spans="1:43">
      <c r="A20" s="37">
        <v>11</v>
      </c>
      <c r="B20" s="37" t="s">
        <v>42</v>
      </c>
      <c r="C20" s="37" t="s">
        <v>84</v>
      </c>
      <c r="D20" s="45" t="s">
        <v>149</v>
      </c>
      <c r="E20" s="37" t="s">
        <v>805</v>
      </c>
      <c r="F20" s="37" t="s">
        <v>255</v>
      </c>
      <c r="G20" s="45" t="s">
        <v>806</v>
      </c>
      <c r="H20" s="37" t="s">
        <v>370</v>
      </c>
      <c r="I20" s="64" t="s">
        <v>807</v>
      </c>
      <c r="J20" s="37">
        <v>780</v>
      </c>
      <c r="K20" s="37">
        <v>780</v>
      </c>
      <c r="L20" s="37"/>
      <c r="M20" s="43"/>
      <c r="N20" s="60" t="s">
        <v>808</v>
      </c>
      <c r="O20" s="37" t="s">
        <v>809</v>
      </c>
      <c r="P20" s="63">
        <v>8000</v>
      </c>
      <c r="Q20" s="37" t="s">
        <v>53</v>
      </c>
      <c r="R20" s="37" t="s">
        <v>53</v>
      </c>
      <c r="S20" s="37" t="s">
        <v>52</v>
      </c>
      <c r="T20" s="37" t="s">
        <v>74</v>
      </c>
      <c r="U20" s="37" t="s">
        <v>260</v>
      </c>
      <c r="V20" s="37" t="s">
        <v>261</v>
      </c>
      <c r="W20" s="81" t="s">
        <v>262</v>
      </c>
      <c r="X20" s="37" t="s">
        <v>52</v>
      </c>
      <c r="Y20" s="108">
        <v>45809</v>
      </c>
      <c r="Z20" s="109">
        <v>45992</v>
      </c>
      <c r="AA20" s="37"/>
      <c r="AB20" s="102"/>
      <c r="AC20" s="43" t="s">
        <v>758</v>
      </c>
      <c r="AD20" s="110" t="s">
        <v>74</v>
      </c>
      <c r="AE20" s="111" t="s">
        <v>59</v>
      </c>
      <c r="AF20" s="44"/>
      <c r="AG20" s="37"/>
      <c r="AH20" s="37"/>
      <c r="AI20" s="37"/>
      <c r="AJ20" s="37"/>
      <c r="AK20" s="37"/>
      <c r="AL20" s="25"/>
      <c r="AM20" s="37">
        <v>280</v>
      </c>
      <c r="AN20" s="37">
        <v>280</v>
      </c>
      <c r="AO20" s="37"/>
      <c r="AP20" s="136"/>
      <c r="AQ20" s="134">
        <f t="shared" si="5"/>
        <v>280</v>
      </c>
    </row>
    <row r="21" s="6" customFormat="1" ht="211" customHeight="1" spans="1:43">
      <c r="A21" s="37">
        <v>12</v>
      </c>
      <c r="B21" s="37" t="s">
        <v>42</v>
      </c>
      <c r="C21" s="37" t="s">
        <v>84</v>
      </c>
      <c r="D21" s="45" t="s">
        <v>156</v>
      </c>
      <c r="E21" s="37" t="s">
        <v>810</v>
      </c>
      <c r="F21" s="37" t="s">
        <v>255</v>
      </c>
      <c r="G21" s="45" t="s">
        <v>811</v>
      </c>
      <c r="H21" s="37" t="s">
        <v>48</v>
      </c>
      <c r="I21" s="64" t="s">
        <v>812</v>
      </c>
      <c r="J21" s="37">
        <v>800</v>
      </c>
      <c r="K21" s="37">
        <v>600</v>
      </c>
      <c r="L21" s="37"/>
      <c r="M21" s="43">
        <v>200</v>
      </c>
      <c r="N21" s="60" t="s">
        <v>813</v>
      </c>
      <c r="O21" s="37" t="s">
        <v>814</v>
      </c>
      <c r="P21" s="63">
        <v>30000</v>
      </c>
      <c r="Q21" s="37" t="s">
        <v>53</v>
      </c>
      <c r="R21" s="37" t="s">
        <v>53</v>
      </c>
      <c r="S21" s="37" t="s">
        <v>53</v>
      </c>
      <c r="T21" s="37" t="s">
        <v>74</v>
      </c>
      <c r="U21" s="37" t="s">
        <v>260</v>
      </c>
      <c r="V21" s="37" t="s">
        <v>261</v>
      </c>
      <c r="W21" s="81" t="s">
        <v>262</v>
      </c>
      <c r="X21" s="37" t="s">
        <v>52</v>
      </c>
      <c r="Y21" s="108">
        <v>45778</v>
      </c>
      <c r="Z21" s="109">
        <v>45992</v>
      </c>
      <c r="AA21" s="37" t="s">
        <v>539</v>
      </c>
      <c r="AB21" s="102"/>
      <c r="AC21" s="43" t="s">
        <v>758</v>
      </c>
      <c r="AD21" s="110" t="s">
        <v>74</v>
      </c>
      <c r="AE21" s="111" t="s">
        <v>59</v>
      </c>
      <c r="AF21" s="44"/>
      <c r="AG21" s="37"/>
      <c r="AH21" s="37"/>
      <c r="AI21" s="37"/>
      <c r="AJ21" s="37"/>
      <c r="AK21" s="37"/>
      <c r="AL21" s="25"/>
      <c r="AM21" s="37">
        <v>200</v>
      </c>
      <c r="AN21" s="37">
        <v>200</v>
      </c>
      <c r="AO21" s="37"/>
      <c r="AP21" s="136"/>
      <c r="AQ21" s="134">
        <f t="shared" si="5"/>
        <v>200</v>
      </c>
    </row>
    <row r="22" s="6" customFormat="1" ht="234" customHeight="1" spans="1:43">
      <c r="A22" s="37">
        <v>13</v>
      </c>
      <c r="B22" s="37" t="s">
        <v>42</v>
      </c>
      <c r="C22" s="37" t="s">
        <v>84</v>
      </c>
      <c r="D22" s="45" t="s">
        <v>156</v>
      </c>
      <c r="E22" s="37" t="s">
        <v>815</v>
      </c>
      <c r="F22" s="37" t="s">
        <v>607</v>
      </c>
      <c r="G22" s="45" t="s">
        <v>816</v>
      </c>
      <c r="H22" s="37" t="s">
        <v>817</v>
      </c>
      <c r="I22" s="64" t="s">
        <v>818</v>
      </c>
      <c r="J22" s="37">
        <v>90</v>
      </c>
      <c r="K22" s="37">
        <v>90</v>
      </c>
      <c r="L22" s="37"/>
      <c r="M22" s="43"/>
      <c r="N22" s="60" t="s">
        <v>819</v>
      </c>
      <c r="O22" s="37" t="s">
        <v>820</v>
      </c>
      <c r="P22" s="63">
        <v>6358</v>
      </c>
      <c r="Q22" s="37" t="s">
        <v>53</v>
      </c>
      <c r="R22" s="37" t="s">
        <v>53</v>
      </c>
      <c r="S22" s="37" t="s">
        <v>53</v>
      </c>
      <c r="T22" s="37" t="s">
        <v>74</v>
      </c>
      <c r="U22" s="37" t="s">
        <v>611</v>
      </c>
      <c r="V22" s="37" t="s">
        <v>612</v>
      </c>
      <c r="W22" s="81" t="s">
        <v>613</v>
      </c>
      <c r="X22" s="37" t="s">
        <v>52</v>
      </c>
      <c r="Y22" s="108">
        <v>45658</v>
      </c>
      <c r="Z22" s="109">
        <v>45992</v>
      </c>
      <c r="AA22" s="37"/>
      <c r="AB22" s="102"/>
      <c r="AC22" s="43" t="s">
        <v>758</v>
      </c>
      <c r="AD22" s="110" t="s">
        <v>74</v>
      </c>
      <c r="AE22" s="111" t="s">
        <v>59</v>
      </c>
      <c r="AF22" s="44"/>
      <c r="AG22" s="37"/>
      <c r="AH22" s="37"/>
      <c r="AI22" s="37"/>
      <c r="AJ22" s="37"/>
      <c r="AK22" s="37"/>
      <c r="AL22" s="25"/>
      <c r="AM22" s="37">
        <v>90</v>
      </c>
      <c r="AN22" s="37">
        <v>90</v>
      </c>
      <c r="AO22" s="37"/>
      <c r="AP22" s="136"/>
      <c r="AQ22" s="134">
        <f t="shared" si="5"/>
        <v>90</v>
      </c>
    </row>
    <row r="23" s="6" customFormat="1" ht="119" customHeight="1" spans="1:43">
      <c r="A23" s="37">
        <v>14</v>
      </c>
      <c r="B23" s="37" t="s">
        <v>42</v>
      </c>
      <c r="C23" s="37" t="s">
        <v>67</v>
      </c>
      <c r="D23" s="45" t="s">
        <v>68</v>
      </c>
      <c r="E23" s="37" t="s">
        <v>821</v>
      </c>
      <c r="F23" s="37" t="s">
        <v>400</v>
      </c>
      <c r="G23" s="45" t="s">
        <v>409</v>
      </c>
      <c r="H23" s="37" t="s">
        <v>48</v>
      </c>
      <c r="I23" s="60" t="s">
        <v>822</v>
      </c>
      <c r="J23" s="37">
        <v>490</v>
      </c>
      <c r="K23" s="37"/>
      <c r="L23" s="37">
        <v>490</v>
      </c>
      <c r="M23" s="43"/>
      <c r="N23" s="60" t="s">
        <v>823</v>
      </c>
      <c r="O23" s="37" t="s">
        <v>824</v>
      </c>
      <c r="P23" s="63" t="s">
        <v>825</v>
      </c>
      <c r="Q23" s="37" t="s">
        <v>53</v>
      </c>
      <c r="R23" s="37" t="s">
        <v>53</v>
      </c>
      <c r="S23" s="37" t="s">
        <v>52</v>
      </c>
      <c r="T23" s="37" t="s">
        <v>74</v>
      </c>
      <c r="U23" s="37" t="s">
        <v>404</v>
      </c>
      <c r="V23" s="37" t="s">
        <v>405</v>
      </c>
      <c r="W23" s="81">
        <v>15974665480</v>
      </c>
      <c r="X23" s="37" t="s">
        <v>52</v>
      </c>
      <c r="Y23" s="108">
        <v>45809</v>
      </c>
      <c r="Z23" s="109">
        <v>45901</v>
      </c>
      <c r="AA23" s="37" t="s">
        <v>826</v>
      </c>
      <c r="AB23" s="102"/>
      <c r="AC23" s="43" t="s">
        <v>758</v>
      </c>
      <c r="AD23" s="110" t="s">
        <v>74</v>
      </c>
      <c r="AE23" s="111" t="s">
        <v>59</v>
      </c>
      <c r="AF23" s="44"/>
      <c r="AG23" s="37"/>
      <c r="AH23" s="37"/>
      <c r="AI23" s="37"/>
      <c r="AJ23" s="37"/>
      <c r="AK23" s="37"/>
      <c r="AL23" s="25"/>
      <c r="AM23" s="37">
        <v>190</v>
      </c>
      <c r="AN23" s="37"/>
      <c r="AO23" s="37">
        <v>190</v>
      </c>
      <c r="AP23" s="136"/>
      <c r="AQ23" s="134">
        <f t="shared" si="5"/>
        <v>190</v>
      </c>
    </row>
    <row r="24" s="6" customFormat="1" ht="65" customHeight="1" spans="1:43">
      <c r="A24" s="37">
        <v>15</v>
      </c>
      <c r="B24" s="37" t="s">
        <v>42</v>
      </c>
      <c r="C24" s="37" t="s">
        <v>67</v>
      </c>
      <c r="D24" s="45" t="s">
        <v>68</v>
      </c>
      <c r="E24" s="37" t="s">
        <v>827</v>
      </c>
      <c r="F24" s="37" t="s">
        <v>400</v>
      </c>
      <c r="G24" s="45" t="s">
        <v>828</v>
      </c>
      <c r="H24" s="37" t="s">
        <v>48</v>
      </c>
      <c r="I24" s="60" t="s">
        <v>829</v>
      </c>
      <c r="J24" s="37">
        <v>30</v>
      </c>
      <c r="K24" s="37"/>
      <c r="L24" s="37">
        <v>30</v>
      </c>
      <c r="M24" s="43"/>
      <c r="N24" s="60" t="s">
        <v>830</v>
      </c>
      <c r="O24" s="37" t="s">
        <v>824</v>
      </c>
      <c r="P24" s="63" t="s">
        <v>831</v>
      </c>
      <c r="Q24" s="37" t="s">
        <v>53</v>
      </c>
      <c r="R24" s="37" t="s">
        <v>53</v>
      </c>
      <c r="S24" s="37" t="s">
        <v>52</v>
      </c>
      <c r="T24" s="37" t="s">
        <v>74</v>
      </c>
      <c r="U24" s="37" t="s">
        <v>404</v>
      </c>
      <c r="V24" s="37" t="s">
        <v>405</v>
      </c>
      <c r="W24" s="81">
        <v>15974665480</v>
      </c>
      <c r="X24" s="37" t="s">
        <v>52</v>
      </c>
      <c r="Y24" s="108">
        <v>45809</v>
      </c>
      <c r="Z24" s="109">
        <v>45901</v>
      </c>
      <c r="AA24" s="37" t="s">
        <v>826</v>
      </c>
      <c r="AB24" s="102"/>
      <c r="AC24" s="43" t="s">
        <v>758</v>
      </c>
      <c r="AD24" s="110" t="s">
        <v>74</v>
      </c>
      <c r="AE24" s="111" t="s">
        <v>59</v>
      </c>
      <c r="AF24" s="44"/>
      <c r="AG24" s="37"/>
      <c r="AH24" s="37"/>
      <c r="AI24" s="37"/>
      <c r="AJ24" s="37"/>
      <c r="AK24" s="37"/>
      <c r="AL24" s="25"/>
      <c r="AM24" s="37">
        <v>30</v>
      </c>
      <c r="AN24" s="37"/>
      <c r="AO24" s="37">
        <v>30</v>
      </c>
      <c r="AP24" s="136"/>
      <c r="AQ24" s="134">
        <f t="shared" si="5"/>
        <v>30</v>
      </c>
    </row>
    <row r="25" s="6" customFormat="1" ht="82" customHeight="1" spans="1:43">
      <c r="A25" s="37">
        <v>16</v>
      </c>
      <c r="B25" s="37" t="s">
        <v>42</v>
      </c>
      <c r="C25" s="37" t="s">
        <v>67</v>
      </c>
      <c r="D25" s="45" t="s">
        <v>68</v>
      </c>
      <c r="E25" s="37" t="s">
        <v>832</v>
      </c>
      <c r="F25" s="37" t="s">
        <v>400</v>
      </c>
      <c r="G25" s="45" t="s">
        <v>833</v>
      </c>
      <c r="H25" s="37" t="s">
        <v>48</v>
      </c>
      <c r="I25" s="60" t="s">
        <v>834</v>
      </c>
      <c r="J25" s="37">
        <v>120</v>
      </c>
      <c r="K25" s="37"/>
      <c r="L25" s="37">
        <v>120</v>
      </c>
      <c r="M25" s="43"/>
      <c r="N25" s="62" t="s">
        <v>835</v>
      </c>
      <c r="O25" s="37" t="s">
        <v>824</v>
      </c>
      <c r="P25" s="63" t="s">
        <v>836</v>
      </c>
      <c r="Q25" s="37" t="s">
        <v>53</v>
      </c>
      <c r="R25" s="37" t="s">
        <v>53</v>
      </c>
      <c r="S25" s="37" t="s">
        <v>52</v>
      </c>
      <c r="T25" s="37" t="s">
        <v>74</v>
      </c>
      <c r="U25" s="37" t="s">
        <v>404</v>
      </c>
      <c r="V25" s="37" t="s">
        <v>405</v>
      </c>
      <c r="W25" s="81">
        <v>15974665480</v>
      </c>
      <c r="X25" s="37" t="s">
        <v>52</v>
      </c>
      <c r="Y25" s="108">
        <v>45809</v>
      </c>
      <c r="Z25" s="109">
        <v>45901</v>
      </c>
      <c r="AA25" s="37" t="s">
        <v>826</v>
      </c>
      <c r="AB25" s="102"/>
      <c r="AC25" s="43" t="s">
        <v>758</v>
      </c>
      <c r="AD25" s="110" t="s">
        <v>74</v>
      </c>
      <c r="AE25" s="111" t="s">
        <v>59</v>
      </c>
      <c r="AF25" s="44"/>
      <c r="AG25" s="37"/>
      <c r="AH25" s="37"/>
      <c r="AI25" s="37"/>
      <c r="AJ25" s="37"/>
      <c r="AK25" s="37"/>
      <c r="AL25" s="25"/>
      <c r="AM25" s="37">
        <v>60</v>
      </c>
      <c r="AN25" s="37"/>
      <c r="AO25" s="37">
        <v>60</v>
      </c>
      <c r="AP25" s="136"/>
      <c r="AQ25" s="134">
        <f t="shared" si="5"/>
        <v>60</v>
      </c>
    </row>
    <row r="26" s="6" customFormat="1" ht="94" customHeight="1" spans="1:43">
      <c r="A26" s="37">
        <v>17</v>
      </c>
      <c r="B26" s="37" t="s">
        <v>42</v>
      </c>
      <c r="C26" s="37" t="s">
        <v>67</v>
      </c>
      <c r="D26" s="45" t="s">
        <v>68</v>
      </c>
      <c r="E26" s="37" t="s">
        <v>837</v>
      </c>
      <c r="F26" s="37" t="s">
        <v>400</v>
      </c>
      <c r="G26" s="45" t="s">
        <v>838</v>
      </c>
      <c r="H26" s="37" t="s">
        <v>48</v>
      </c>
      <c r="I26" s="60" t="s">
        <v>839</v>
      </c>
      <c r="J26" s="37">
        <v>100</v>
      </c>
      <c r="K26" s="37"/>
      <c r="L26" s="37">
        <v>100</v>
      </c>
      <c r="M26" s="43"/>
      <c r="N26" s="60" t="s">
        <v>840</v>
      </c>
      <c r="O26" s="37" t="s">
        <v>824</v>
      </c>
      <c r="P26" s="63" t="s">
        <v>841</v>
      </c>
      <c r="Q26" s="37" t="s">
        <v>53</v>
      </c>
      <c r="R26" s="37" t="s">
        <v>53</v>
      </c>
      <c r="S26" s="37" t="s">
        <v>52</v>
      </c>
      <c r="T26" s="37" t="s">
        <v>74</v>
      </c>
      <c r="U26" s="37" t="s">
        <v>404</v>
      </c>
      <c r="V26" s="37" t="s">
        <v>405</v>
      </c>
      <c r="W26" s="81">
        <v>15974665480</v>
      </c>
      <c r="X26" s="37" t="s">
        <v>52</v>
      </c>
      <c r="Y26" s="108">
        <v>45809</v>
      </c>
      <c r="Z26" s="109">
        <v>45901</v>
      </c>
      <c r="AA26" s="37" t="s">
        <v>826</v>
      </c>
      <c r="AB26" s="102"/>
      <c r="AC26" s="43" t="s">
        <v>758</v>
      </c>
      <c r="AD26" s="110" t="s">
        <v>74</v>
      </c>
      <c r="AE26" s="111" t="s">
        <v>59</v>
      </c>
      <c r="AF26" s="44"/>
      <c r="AG26" s="37"/>
      <c r="AH26" s="37"/>
      <c r="AI26" s="37"/>
      <c r="AJ26" s="37"/>
      <c r="AK26" s="37"/>
      <c r="AL26" s="25"/>
      <c r="AM26" s="37">
        <v>50</v>
      </c>
      <c r="AN26" s="37"/>
      <c r="AO26" s="37">
        <v>50</v>
      </c>
      <c r="AP26" s="136"/>
      <c r="AQ26" s="134">
        <f t="shared" si="5"/>
        <v>50</v>
      </c>
    </row>
    <row r="27" s="6" customFormat="1" ht="81" customHeight="1" spans="1:43">
      <c r="A27" s="37">
        <v>18</v>
      </c>
      <c r="B27" s="37" t="s">
        <v>42</v>
      </c>
      <c r="C27" s="37" t="s">
        <v>67</v>
      </c>
      <c r="D27" s="45" t="s">
        <v>68</v>
      </c>
      <c r="E27" s="37" t="s">
        <v>842</v>
      </c>
      <c r="F27" s="37" t="s">
        <v>400</v>
      </c>
      <c r="G27" s="45" t="s">
        <v>843</v>
      </c>
      <c r="H27" s="37" t="s">
        <v>48</v>
      </c>
      <c r="I27" s="60" t="s">
        <v>844</v>
      </c>
      <c r="J27" s="37">
        <v>100</v>
      </c>
      <c r="K27" s="37"/>
      <c r="L27" s="37">
        <v>100</v>
      </c>
      <c r="M27" s="43"/>
      <c r="N27" s="62" t="s">
        <v>845</v>
      </c>
      <c r="O27" s="37" t="s">
        <v>824</v>
      </c>
      <c r="P27" s="63" t="s">
        <v>846</v>
      </c>
      <c r="Q27" s="37" t="s">
        <v>53</v>
      </c>
      <c r="R27" s="37" t="s">
        <v>53</v>
      </c>
      <c r="S27" s="37" t="s">
        <v>52</v>
      </c>
      <c r="T27" s="37" t="s">
        <v>74</v>
      </c>
      <c r="U27" s="37" t="s">
        <v>404</v>
      </c>
      <c r="V27" s="37" t="s">
        <v>405</v>
      </c>
      <c r="W27" s="81">
        <v>15974665480</v>
      </c>
      <c r="X27" s="37" t="s">
        <v>52</v>
      </c>
      <c r="Y27" s="108">
        <v>45809</v>
      </c>
      <c r="Z27" s="109">
        <v>45901</v>
      </c>
      <c r="AA27" s="37" t="s">
        <v>826</v>
      </c>
      <c r="AB27" s="102"/>
      <c r="AC27" s="43" t="s">
        <v>758</v>
      </c>
      <c r="AD27" s="110" t="s">
        <v>74</v>
      </c>
      <c r="AE27" s="111" t="s">
        <v>59</v>
      </c>
      <c r="AF27" s="44"/>
      <c r="AG27" s="37"/>
      <c r="AH27" s="37"/>
      <c r="AI27" s="37"/>
      <c r="AJ27" s="37"/>
      <c r="AK27" s="37"/>
      <c r="AL27" s="25"/>
      <c r="AM27" s="37">
        <v>50</v>
      </c>
      <c r="AN27" s="37"/>
      <c r="AO27" s="37">
        <v>50</v>
      </c>
      <c r="AP27" s="136"/>
      <c r="AQ27" s="134">
        <f t="shared" si="5"/>
        <v>50</v>
      </c>
    </row>
    <row r="28" s="6" customFormat="1" ht="76" customHeight="1" spans="1:43">
      <c r="A28" s="37">
        <v>19</v>
      </c>
      <c r="B28" s="37" t="s">
        <v>42</v>
      </c>
      <c r="C28" s="37" t="s">
        <v>67</v>
      </c>
      <c r="D28" s="45" t="s">
        <v>68</v>
      </c>
      <c r="E28" s="37" t="s">
        <v>847</v>
      </c>
      <c r="F28" s="37" t="s">
        <v>400</v>
      </c>
      <c r="G28" s="45" t="s">
        <v>833</v>
      </c>
      <c r="H28" s="37" t="s">
        <v>48</v>
      </c>
      <c r="I28" s="60" t="s">
        <v>848</v>
      </c>
      <c r="J28" s="37">
        <v>150</v>
      </c>
      <c r="K28" s="37"/>
      <c r="L28" s="37">
        <v>150</v>
      </c>
      <c r="M28" s="43"/>
      <c r="N28" s="62" t="s">
        <v>849</v>
      </c>
      <c r="O28" s="37" t="s">
        <v>824</v>
      </c>
      <c r="P28" s="63" t="s">
        <v>850</v>
      </c>
      <c r="Q28" s="37" t="s">
        <v>53</v>
      </c>
      <c r="R28" s="37" t="s">
        <v>53</v>
      </c>
      <c r="S28" s="37" t="s">
        <v>52</v>
      </c>
      <c r="T28" s="37" t="s">
        <v>74</v>
      </c>
      <c r="U28" s="37" t="s">
        <v>404</v>
      </c>
      <c r="V28" s="37" t="s">
        <v>405</v>
      </c>
      <c r="W28" s="81">
        <v>15974665480</v>
      </c>
      <c r="X28" s="37" t="s">
        <v>52</v>
      </c>
      <c r="Y28" s="108">
        <v>45809</v>
      </c>
      <c r="Z28" s="109">
        <v>45901</v>
      </c>
      <c r="AA28" s="37" t="s">
        <v>826</v>
      </c>
      <c r="AB28" s="102"/>
      <c r="AC28" s="43" t="s">
        <v>758</v>
      </c>
      <c r="AD28" s="110" t="s">
        <v>74</v>
      </c>
      <c r="AE28" s="111" t="s">
        <v>59</v>
      </c>
      <c r="AF28" s="44"/>
      <c r="AG28" s="37"/>
      <c r="AH28" s="37"/>
      <c r="AI28" s="37"/>
      <c r="AJ28" s="37"/>
      <c r="AK28" s="37"/>
      <c r="AL28" s="25"/>
      <c r="AM28" s="37">
        <v>60</v>
      </c>
      <c r="AN28" s="37"/>
      <c r="AO28" s="37">
        <v>60</v>
      </c>
      <c r="AP28" s="136"/>
      <c r="AQ28" s="134">
        <f t="shared" si="5"/>
        <v>60</v>
      </c>
    </row>
    <row r="29" s="6" customFormat="1" ht="69" customHeight="1" spans="1:43">
      <c r="A29" s="37">
        <v>20</v>
      </c>
      <c r="B29" s="37" t="s">
        <v>42</v>
      </c>
      <c r="C29" s="37" t="s">
        <v>67</v>
      </c>
      <c r="D29" s="45" t="s">
        <v>68</v>
      </c>
      <c r="E29" s="37" t="s">
        <v>851</v>
      </c>
      <c r="F29" s="37" t="s">
        <v>400</v>
      </c>
      <c r="G29" s="45" t="s">
        <v>852</v>
      </c>
      <c r="H29" s="37" t="s">
        <v>48</v>
      </c>
      <c r="I29" s="60" t="s">
        <v>853</v>
      </c>
      <c r="J29" s="37">
        <v>100</v>
      </c>
      <c r="K29" s="37"/>
      <c r="L29" s="37">
        <v>100</v>
      </c>
      <c r="M29" s="43"/>
      <c r="N29" s="62" t="s">
        <v>854</v>
      </c>
      <c r="O29" s="37" t="s">
        <v>824</v>
      </c>
      <c r="P29" s="63" t="s">
        <v>855</v>
      </c>
      <c r="Q29" s="37" t="s">
        <v>53</v>
      </c>
      <c r="R29" s="37" t="s">
        <v>53</v>
      </c>
      <c r="S29" s="37" t="s">
        <v>52</v>
      </c>
      <c r="T29" s="37" t="s">
        <v>74</v>
      </c>
      <c r="U29" s="37" t="s">
        <v>404</v>
      </c>
      <c r="V29" s="37" t="s">
        <v>405</v>
      </c>
      <c r="W29" s="81">
        <v>15974665480</v>
      </c>
      <c r="X29" s="37" t="s">
        <v>52</v>
      </c>
      <c r="Y29" s="108">
        <v>45809</v>
      </c>
      <c r="Z29" s="109">
        <v>45901</v>
      </c>
      <c r="AA29" s="37" t="s">
        <v>826</v>
      </c>
      <c r="AB29" s="102"/>
      <c r="AC29" s="43" t="s">
        <v>758</v>
      </c>
      <c r="AD29" s="110" t="s">
        <v>74</v>
      </c>
      <c r="AE29" s="111" t="s">
        <v>59</v>
      </c>
      <c r="AF29" s="44"/>
      <c r="AG29" s="37"/>
      <c r="AH29" s="37"/>
      <c r="AI29" s="37"/>
      <c r="AJ29" s="37"/>
      <c r="AK29" s="37"/>
      <c r="AL29" s="25"/>
      <c r="AM29" s="37">
        <v>50</v>
      </c>
      <c r="AN29" s="37"/>
      <c r="AO29" s="37">
        <v>50</v>
      </c>
      <c r="AP29" s="136"/>
      <c r="AQ29" s="134">
        <f t="shared" si="5"/>
        <v>50</v>
      </c>
    </row>
    <row r="30" s="6" customFormat="1" ht="142" customHeight="1" spans="1:43">
      <c r="A30" s="37">
        <v>21</v>
      </c>
      <c r="B30" s="37" t="s">
        <v>42</v>
      </c>
      <c r="C30" s="37" t="s">
        <v>67</v>
      </c>
      <c r="D30" s="45" t="s">
        <v>68</v>
      </c>
      <c r="E30" s="37" t="s">
        <v>856</v>
      </c>
      <c r="F30" s="37" t="s">
        <v>125</v>
      </c>
      <c r="G30" s="45" t="s">
        <v>857</v>
      </c>
      <c r="H30" s="37" t="s">
        <v>48</v>
      </c>
      <c r="I30" s="60" t="s">
        <v>858</v>
      </c>
      <c r="J30" s="37">
        <v>160</v>
      </c>
      <c r="K30" s="37"/>
      <c r="L30" s="37">
        <v>160</v>
      </c>
      <c r="M30" s="43"/>
      <c r="N30" s="60" t="s">
        <v>859</v>
      </c>
      <c r="O30" s="37" t="s">
        <v>860</v>
      </c>
      <c r="P30" s="63" t="s">
        <v>861</v>
      </c>
      <c r="Q30" s="37" t="s">
        <v>53</v>
      </c>
      <c r="R30" s="37" t="s">
        <v>53</v>
      </c>
      <c r="S30" s="37" t="s">
        <v>52</v>
      </c>
      <c r="T30" s="37" t="s">
        <v>74</v>
      </c>
      <c r="U30" s="37" t="s">
        <v>310</v>
      </c>
      <c r="V30" s="37" t="s">
        <v>862</v>
      </c>
      <c r="W30" s="81">
        <v>18087069447</v>
      </c>
      <c r="X30" s="37" t="s">
        <v>52</v>
      </c>
      <c r="Y30" s="108">
        <v>45748</v>
      </c>
      <c r="Z30" s="109">
        <v>46357</v>
      </c>
      <c r="AA30" s="38" t="s">
        <v>863</v>
      </c>
      <c r="AB30" s="102"/>
      <c r="AC30" s="43" t="s">
        <v>758</v>
      </c>
      <c r="AD30" s="110" t="s">
        <v>74</v>
      </c>
      <c r="AE30" s="111" t="s">
        <v>59</v>
      </c>
      <c r="AF30" s="44"/>
      <c r="AG30" s="37"/>
      <c r="AH30" s="37"/>
      <c r="AI30" s="37"/>
      <c r="AJ30" s="37"/>
      <c r="AK30" s="37"/>
      <c r="AL30" s="25"/>
      <c r="AM30" s="37">
        <v>80</v>
      </c>
      <c r="AN30" s="37"/>
      <c r="AO30" s="37">
        <v>80</v>
      </c>
      <c r="AP30" s="136"/>
      <c r="AQ30" s="134">
        <f t="shared" si="5"/>
        <v>80</v>
      </c>
    </row>
    <row r="31" s="6" customFormat="1" ht="112" customHeight="1" spans="1:43">
      <c r="A31" s="37">
        <v>22</v>
      </c>
      <c r="B31" s="37" t="s">
        <v>42</v>
      </c>
      <c r="C31" s="37" t="s">
        <v>67</v>
      </c>
      <c r="D31" s="45" t="s">
        <v>68</v>
      </c>
      <c r="E31" s="37" t="s">
        <v>864</v>
      </c>
      <c r="F31" s="37" t="s">
        <v>243</v>
      </c>
      <c r="G31" s="45" t="s">
        <v>865</v>
      </c>
      <c r="H31" s="37" t="s">
        <v>48</v>
      </c>
      <c r="I31" s="60" t="s">
        <v>866</v>
      </c>
      <c r="J31" s="37">
        <v>180</v>
      </c>
      <c r="K31" s="37"/>
      <c r="L31" s="37">
        <v>180</v>
      </c>
      <c r="M31" s="43"/>
      <c r="N31" s="60" t="s">
        <v>867</v>
      </c>
      <c r="O31" s="37" t="s">
        <v>860</v>
      </c>
      <c r="P31" s="63">
        <v>1560</v>
      </c>
      <c r="Q31" s="37" t="s">
        <v>53</v>
      </c>
      <c r="R31" s="37" t="s">
        <v>53</v>
      </c>
      <c r="S31" s="37" t="s">
        <v>52</v>
      </c>
      <c r="T31" s="37" t="s">
        <v>74</v>
      </c>
      <c r="U31" s="37" t="s">
        <v>247</v>
      </c>
      <c r="V31" s="37" t="s">
        <v>868</v>
      </c>
      <c r="W31" s="81">
        <v>19169375678</v>
      </c>
      <c r="X31" s="37" t="s">
        <v>52</v>
      </c>
      <c r="Y31" s="108">
        <v>45809</v>
      </c>
      <c r="Z31" s="109">
        <v>45992</v>
      </c>
      <c r="AA31" s="45" t="s">
        <v>869</v>
      </c>
      <c r="AB31" s="102"/>
      <c r="AC31" s="43" t="s">
        <v>758</v>
      </c>
      <c r="AD31" s="110" t="s">
        <v>74</v>
      </c>
      <c r="AE31" s="111" t="s">
        <v>59</v>
      </c>
      <c r="AF31" s="44"/>
      <c r="AG31" s="37"/>
      <c r="AH31" s="37"/>
      <c r="AI31" s="37"/>
      <c r="AJ31" s="37"/>
      <c r="AK31" s="37"/>
      <c r="AL31" s="25"/>
      <c r="AM31" s="37">
        <v>90</v>
      </c>
      <c r="AN31" s="37"/>
      <c r="AO31" s="37">
        <v>90</v>
      </c>
      <c r="AP31" s="136"/>
      <c r="AQ31" s="134">
        <f t="shared" si="5"/>
        <v>90</v>
      </c>
    </row>
    <row r="32" s="6" customFormat="1" ht="101" customHeight="1" spans="1:43">
      <c r="A32" s="37">
        <v>23</v>
      </c>
      <c r="B32" s="37" t="s">
        <v>42</v>
      </c>
      <c r="C32" s="37" t="s">
        <v>67</v>
      </c>
      <c r="D32" s="45" t="s">
        <v>68</v>
      </c>
      <c r="E32" s="37" t="s">
        <v>870</v>
      </c>
      <c r="F32" s="37" t="s">
        <v>243</v>
      </c>
      <c r="G32" s="45" t="s">
        <v>871</v>
      </c>
      <c r="H32" s="37" t="s">
        <v>48</v>
      </c>
      <c r="I32" s="60" t="s">
        <v>872</v>
      </c>
      <c r="J32" s="37">
        <v>220</v>
      </c>
      <c r="K32" s="37"/>
      <c r="L32" s="37">
        <v>220</v>
      </c>
      <c r="M32" s="43"/>
      <c r="N32" s="60" t="s">
        <v>873</v>
      </c>
      <c r="O32" s="37" t="s">
        <v>860</v>
      </c>
      <c r="P32" s="63">
        <v>898</v>
      </c>
      <c r="Q32" s="37" t="s">
        <v>53</v>
      </c>
      <c r="R32" s="37" t="s">
        <v>53</v>
      </c>
      <c r="S32" s="37" t="s">
        <v>52</v>
      </c>
      <c r="T32" s="37" t="s">
        <v>74</v>
      </c>
      <c r="U32" s="37" t="s">
        <v>247</v>
      </c>
      <c r="V32" s="37" t="s">
        <v>868</v>
      </c>
      <c r="W32" s="81">
        <v>19169375678</v>
      </c>
      <c r="X32" s="37" t="s">
        <v>52</v>
      </c>
      <c r="Y32" s="108">
        <v>45809</v>
      </c>
      <c r="Z32" s="109">
        <v>45992</v>
      </c>
      <c r="AA32" s="45" t="s">
        <v>874</v>
      </c>
      <c r="AB32" s="102"/>
      <c r="AC32" s="43" t="s">
        <v>758</v>
      </c>
      <c r="AD32" s="110" t="s">
        <v>74</v>
      </c>
      <c r="AE32" s="111" t="s">
        <v>59</v>
      </c>
      <c r="AF32" s="44"/>
      <c r="AG32" s="37"/>
      <c r="AH32" s="37"/>
      <c r="AI32" s="37"/>
      <c r="AJ32" s="37"/>
      <c r="AK32" s="37"/>
      <c r="AL32" s="25"/>
      <c r="AM32" s="37">
        <v>100</v>
      </c>
      <c r="AN32" s="37"/>
      <c r="AO32" s="37">
        <v>100</v>
      </c>
      <c r="AP32" s="136"/>
      <c r="AQ32" s="134">
        <f t="shared" si="5"/>
        <v>100</v>
      </c>
    </row>
    <row r="33" s="6" customFormat="1" ht="77" customHeight="1" spans="1:43">
      <c r="A33" s="37">
        <v>24</v>
      </c>
      <c r="B33" s="37" t="s">
        <v>42</v>
      </c>
      <c r="C33" s="37" t="s">
        <v>67</v>
      </c>
      <c r="D33" s="45" t="s">
        <v>68</v>
      </c>
      <c r="E33" s="37" t="s">
        <v>875</v>
      </c>
      <c r="F33" s="37" t="s">
        <v>243</v>
      </c>
      <c r="G33" s="45" t="s">
        <v>876</v>
      </c>
      <c r="H33" s="37" t="s">
        <v>48</v>
      </c>
      <c r="I33" s="60" t="s">
        <v>877</v>
      </c>
      <c r="J33" s="37">
        <v>106</v>
      </c>
      <c r="K33" s="37"/>
      <c r="L33" s="37">
        <v>106</v>
      </c>
      <c r="M33" s="43"/>
      <c r="N33" s="60" t="s">
        <v>878</v>
      </c>
      <c r="O33" s="37" t="s">
        <v>879</v>
      </c>
      <c r="P33" s="63">
        <v>792</v>
      </c>
      <c r="Q33" s="37" t="s">
        <v>53</v>
      </c>
      <c r="R33" s="37" t="s">
        <v>53</v>
      </c>
      <c r="S33" s="37" t="s">
        <v>52</v>
      </c>
      <c r="T33" s="37" t="s">
        <v>74</v>
      </c>
      <c r="U33" s="37" t="s">
        <v>247</v>
      </c>
      <c r="V33" s="37" t="s">
        <v>868</v>
      </c>
      <c r="W33" s="81">
        <v>19169375678</v>
      </c>
      <c r="X33" s="37" t="s">
        <v>52</v>
      </c>
      <c r="Y33" s="108">
        <v>45809</v>
      </c>
      <c r="Z33" s="109">
        <v>45992</v>
      </c>
      <c r="AA33" s="37" t="s">
        <v>880</v>
      </c>
      <c r="AB33" s="102"/>
      <c r="AC33" s="43" t="s">
        <v>758</v>
      </c>
      <c r="AD33" s="110" t="s">
        <v>74</v>
      </c>
      <c r="AE33" s="111" t="s">
        <v>59</v>
      </c>
      <c r="AF33" s="44"/>
      <c r="AG33" s="37"/>
      <c r="AH33" s="37"/>
      <c r="AI33" s="37"/>
      <c r="AJ33" s="37"/>
      <c r="AK33" s="37"/>
      <c r="AL33" s="25"/>
      <c r="AM33" s="37">
        <v>56</v>
      </c>
      <c r="AN33" s="37"/>
      <c r="AO33" s="37">
        <v>56</v>
      </c>
      <c r="AP33" s="136"/>
      <c r="AQ33" s="134">
        <f t="shared" si="5"/>
        <v>56</v>
      </c>
    </row>
    <row r="34" s="6" customFormat="1" ht="70" customHeight="1" spans="1:43">
      <c r="A34" s="37">
        <v>25</v>
      </c>
      <c r="B34" s="37" t="s">
        <v>42</v>
      </c>
      <c r="C34" s="37" t="s">
        <v>67</v>
      </c>
      <c r="D34" s="45" t="s">
        <v>68</v>
      </c>
      <c r="E34" s="37" t="s">
        <v>881</v>
      </c>
      <c r="F34" s="37" t="s">
        <v>243</v>
      </c>
      <c r="G34" s="45" t="s">
        <v>882</v>
      </c>
      <c r="H34" s="37" t="s">
        <v>48</v>
      </c>
      <c r="I34" s="60" t="s">
        <v>883</v>
      </c>
      <c r="J34" s="37">
        <v>30</v>
      </c>
      <c r="K34" s="37"/>
      <c r="L34" s="37">
        <v>30</v>
      </c>
      <c r="M34" s="43"/>
      <c r="N34" s="60" t="s">
        <v>884</v>
      </c>
      <c r="O34" s="37" t="s">
        <v>879</v>
      </c>
      <c r="P34" s="63">
        <v>1650</v>
      </c>
      <c r="Q34" s="37" t="s">
        <v>53</v>
      </c>
      <c r="R34" s="37" t="s">
        <v>53</v>
      </c>
      <c r="S34" s="37" t="s">
        <v>52</v>
      </c>
      <c r="T34" s="37" t="s">
        <v>74</v>
      </c>
      <c r="U34" s="37" t="s">
        <v>247</v>
      </c>
      <c r="V34" s="37" t="s">
        <v>868</v>
      </c>
      <c r="W34" s="81">
        <v>19169375678</v>
      </c>
      <c r="X34" s="37" t="s">
        <v>52</v>
      </c>
      <c r="Y34" s="108">
        <v>45809</v>
      </c>
      <c r="Z34" s="109">
        <v>45992</v>
      </c>
      <c r="AA34" s="37" t="s">
        <v>880</v>
      </c>
      <c r="AB34" s="102"/>
      <c r="AC34" s="43" t="s">
        <v>758</v>
      </c>
      <c r="AD34" s="110" t="s">
        <v>74</v>
      </c>
      <c r="AE34" s="111" t="s">
        <v>59</v>
      </c>
      <c r="AF34" s="44"/>
      <c r="AG34" s="37"/>
      <c r="AH34" s="37"/>
      <c r="AI34" s="37"/>
      <c r="AJ34" s="37"/>
      <c r="AK34" s="37"/>
      <c r="AL34" s="25"/>
      <c r="AM34" s="37">
        <v>30</v>
      </c>
      <c r="AN34" s="37"/>
      <c r="AO34" s="37">
        <v>30</v>
      </c>
      <c r="AP34" s="136"/>
      <c r="AQ34" s="134">
        <f t="shared" si="5"/>
        <v>30</v>
      </c>
    </row>
    <row r="35" s="6" customFormat="1" ht="80" customHeight="1" spans="1:43">
      <c r="A35" s="37">
        <v>26</v>
      </c>
      <c r="B35" s="37" t="s">
        <v>42</v>
      </c>
      <c r="C35" s="37" t="s">
        <v>67</v>
      </c>
      <c r="D35" s="45" t="s">
        <v>68</v>
      </c>
      <c r="E35" s="37" t="s">
        <v>885</v>
      </c>
      <c r="F35" s="37" t="s">
        <v>243</v>
      </c>
      <c r="G35" s="45" t="s">
        <v>251</v>
      </c>
      <c r="H35" s="37" t="s">
        <v>48</v>
      </c>
      <c r="I35" s="60" t="s">
        <v>886</v>
      </c>
      <c r="J35" s="37">
        <v>160</v>
      </c>
      <c r="K35" s="37">
        <v>160</v>
      </c>
      <c r="L35" s="37"/>
      <c r="M35" s="43"/>
      <c r="N35" s="60" t="s">
        <v>253</v>
      </c>
      <c r="O35" s="37" t="s">
        <v>860</v>
      </c>
      <c r="P35" s="63">
        <v>265</v>
      </c>
      <c r="Q35" s="37" t="s">
        <v>53</v>
      </c>
      <c r="R35" s="37" t="s">
        <v>53</v>
      </c>
      <c r="S35" s="37" t="s">
        <v>53</v>
      </c>
      <c r="T35" s="37" t="s">
        <v>74</v>
      </c>
      <c r="U35" s="37" t="s">
        <v>247</v>
      </c>
      <c r="V35" s="37" t="s">
        <v>868</v>
      </c>
      <c r="W35" s="81">
        <v>19169375678</v>
      </c>
      <c r="X35" s="37" t="s">
        <v>52</v>
      </c>
      <c r="Y35" s="108">
        <v>45809</v>
      </c>
      <c r="Z35" s="109">
        <v>45992</v>
      </c>
      <c r="AA35" s="37"/>
      <c r="AB35" s="102"/>
      <c r="AC35" s="43" t="s">
        <v>758</v>
      </c>
      <c r="AD35" s="110" t="s">
        <v>74</v>
      </c>
      <c r="AE35" s="111" t="s">
        <v>59</v>
      </c>
      <c r="AF35" s="44"/>
      <c r="AG35" s="37"/>
      <c r="AH35" s="37"/>
      <c r="AI35" s="37"/>
      <c r="AJ35" s="37"/>
      <c r="AK35" s="37"/>
      <c r="AL35" s="25"/>
      <c r="AM35" s="37">
        <v>60</v>
      </c>
      <c r="AN35" s="37">
        <v>60</v>
      </c>
      <c r="AO35" s="37"/>
      <c r="AP35" s="136"/>
      <c r="AQ35" s="134">
        <f t="shared" si="5"/>
        <v>60</v>
      </c>
    </row>
    <row r="36" s="6" customFormat="1" ht="172" customHeight="1" spans="1:43">
      <c r="A36" s="37">
        <v>27</v>
      </c>
      <c r="B36" s="37" t="s">
        <v>42</v>
      </c>
      <c r="C36" s="37" t="s">
        <v>67</v>
      </c>
      <c r="D36" s="45" t="s">
        <v>68</v>
      </c>
      <c r="E36" s="37" t="s">
        <v>887</v>
      </c>
      <c r="F36" s="37" t="s">
        <v>264</v>
      </c>
      <c r="G36" s="45" t="s">
        <v>888</v>
      </c>
      <c r="H36" s="37" t="s">
        <v>48</v>
      </c>
      <c r="I36" s="60" t="s">
        <v>889</v>
      </c>
      <c r="J36" s="37">
        <v>379.9</v>
      </c>
      <c r="K36" s="37"/>
      <c r="L36" s="37">
        <v>379.9</v>
      </c>
      <c r="M36" s="43"/>
      <c r="N36" s="60" t="s">
        <v>890</v>
      </c>
      <c r="O36" s="37" t="s">
        <v>891</v>
      </c>
      <c r="P36" s="63">
        <v>1560</v>
      </c>
      <c r="Q36" s="37" t="s">
        <v>53</v>
      </c>
      <c r="R36" s="37" t="s">
        <v>53</v>
      </c>
      <c r="S36" s="37" t="s">
        <v>52</v>
      </c>
      <c r="T36" s="37" t="s">
        <v>74</v>
      </c>
      <c r="U36" s="37" t="s">
        <v>268</v>
      </c>
      <c r="V36" s="37" t="s">
        <v>892</v>
      </c>
      <c r="W36" s="81">
        <v>18725485666</v>
      </c>
      <c r="X36" s="37" t="s">
        <v>52</v>
      </c>
      <c r="Y36" s="108">
        <v>45809</v>
      </c>
      <c r="Z36" s="109">
        <v>45931</v>
      </c>
      <c r="AA36" s="37" t="s">
        <v>893</v>
      </c>
      <c r="AB36" s="102"/>
      <c r="AC36" s="43" t="s">
        <v>758</v>
      </c>
      <c r="AD36" s="110" t="s">
        <v>74</v>
      </c>
      <c r="AE36" s="111" t="s">
        <v>59</v>
      </c>
      <c r="AF36" s="44"/>
      <c r="AG36" s="37"/>
      <c r="AH36" s="37"/>
      <c r="AI36" s="37"/>
      <c r="AJ36" s="37"/>
      <c r="AK36" s="37"/>
      <c r="AL36" s="25"/>
      <c r="AM36" s="37">
        <v>170</v>
      </c>
      <c r="AN36" s="37"/>
      <c r="AO36" s="37">
        <v>170</v>
      </c>
      <c r="AP36" s="136"/>
      <c r="AQ36" s="134">
        <f t="shared" si="5"/>
        <v>170</v>
      </c>
    </row>
    <row r="37" s="6" customFormat="1" ht="133" customHeight="1" spans="1:43">
      <c r="A37" s="37">
        <v>28</v>
      </c>
      <c r="B37" s="37" t="s">
        <v>42</v>
      </c>
      <c r="C37" s="37" t="s">
        <v>67</v>
      </c>
      <c r="D37" s="45" t="s">
        <v>134</v>
      </c>
      <c r="E37" s="37" t="s">
        <v>894</v>
      </c>
      <c r="F37" s="37" t="s">
        <v>264</v>
      </c>
      <c r="G37" s="45" t="s">
        <v>895</v>
      </c>
      <c r="H37" s="37" t="s">
        <v>48</v>
      </c>
      <c r="I37" s="60" t="s">
        <v>896</v>
      </c>
      <c r="J37" s="37">
        <v>200</v>
      </c>
      <c r="K37" s="37"/>
      <c r="L37" s="37">
        <v>200</v>
      </c>
      <c r="M37" s="43"/>
      <c r="N37" s="60" t="s">
        <v>897</v>
      </c>
      <c r="O37" s="37" t="s">
        <v>898</v>
      </c>
      <c r="P37" s="63">
        <v>115</v>
      </c>
      <c r="Q37" s="37" t="s">
        <v>53</v>
      </c>
      <c r="R37" s="37" t="s">
        <v>53</v>
      </c>
      <c r="S37" s="37" t="s">
        <v>53</v>
      </c>
      <c r="T37" s="37" t="s">
        <v>74</v>
      </c>
      <c r="U37" s="37" t="s">
        <v>268</v>
      </c>
      <c r="V37" s="37" t="s">
        <v>892</v>
      </c>
      <c r="W37" s="81">
        <v>18725485666</v>
      </c>
      <c r="X37" s="37" t="s">
        <v>52</v>
      </c>
      <c r="Y37" s="108">
        <v>45870</v>
      </c>
      <c r="Z37" s="109">
        <v>45992</v>
      </c>
      <c r="AA37" s="37" t="s">
        <v>899</v>
      </c>
      <c r="AB37" s="102"/>
      <c r="AC37" s="43" t="s">
        <v>758</v>
      </c>
      <c r="AD37" s="110" t="s">
        <v>74</v>
      </c>
      <c r="AE37" s="111" t="s">
        <v>59</v>
      </c>
      <c r="AF37" s="44"/>
      <c r="AG37" s="37"/>
      <c r="AH37" s="37"/>
      <c r="AI37" s="37"/>
      <c r="AJ37" s="37"/>
      <c r="AK37" s="37"/>
      <c r="AL37" s="25"/>
      <c r="AM37" s="37">
        <v>80</v>
      </c>
      <c r="AN37" s="37"/>
      <c r="AO37" s="37">
        <v>80</v>
      </c>
      <c r="AP37" s="136"/>
      <c r="AQ37" s="134">
        <f t="shared" si="5"/>
        <v>80</v>
      </c>
    </row>
    <row r="38" s="6" customFormat="1" ht="198" customHeight="1" spans="1:43">
      <c r="A38" s="37">
        <v>29</v>
      </c>
      <c r="B38" s="37" t="s">
        <v>42</v>
      </c>
      <c r="C38" s="37" t="s">
        <v>67</v>
      </c>
      <c r="D38" s="45" t="s">
        <v>68</v>
      </c>
      <c r="E38" s="37" t="s">
        <v>900</v>
      </c>
      <c r="F38" s="37" t="s">
        <v>480</v>
      </c>
      <c r="G38" s="45" t="s">
        <v>901</v>
      </c>
      <c r="H38" s="37" t="s">
        <v>48</v>
      </c>
      <c r="I38" s="60" t="s">
        <v>902</v>
      </c>
      <c r="J38" s="37">
        <v>399.6</v>
      </c>
      <c r="K38" s="37">
        <v>399.6</v>
      </c>
      <c r="L38" s="37"/>
      <c r="M38" s="43"/>
      <c r="N38" s="60" t="s">
        <v>903</v>
      </c>
      <c r="O38" s="37" t="s">
        <v>904</v>
      </c>
      <c r="P38" s="63">
        <v>1800</v>
      </c>
      <c r="Q38" s="37" t="s">
        <v>53</v>
      </c>
      <c r="R38" s="37" t="s">
        <v>53</v>
      </c>
      <c r="S38" s="37" t="s">
        <v>53</v>
      </c>
      <c r="T38" s="37" t="s">
        <v>74</v>
      </c>
      <c r="U38" s="37" t="s">
        <v>485</v>
      </c>
      <c r="V38" s="37" t="s">
        <v>486</v>
      </c>
      <c r="W38" s="81">
        <v>15924879532</v>
      </c>
      <c r="X38" s="37" t="s">
        <v>52</v>
      </c>
      <c r="Y38" s="108">
        <v>45658</v>
      </c>
      <c r="Z38" s="109">
        <v>46021</v>
      </c>
      <c r="AA38" s="37"/>
      <c r="AB38" s="102"/>
      <c r="AC38" s="43" t="s">
        <v>758</v>
      </c>
      <c r="AD38" s="110" t="s">
        <v>74</v>
      </c>
      <c r="AE38" s="111" t="s">
        <v>59</v>
      </c>
      <c r="AF38" s="44"/>
      <c r="AG38" s="37"/>
      <c r="AH38" s="37"/>
      <c r="AI38" s="37"/>
      <c r="AJ38" s="37"/>
      <c r="AK38" s="37"/>
      <c r="AL38" s="25"/>
      <c r="AM38" s="37">
        <v>150</v>
      </c>
      <c r="AN38" s="37">
        <v>150</v>
      </c>
      <c r="AO38" s="37"/>
      <c r="AP38" s="136"/>
      <c r="AQ38" s="134">
        <f t="shared" si="5"/>
        <v>150</v>
      </c>
    </row>
    <row r="39" s="6" customFormat="1" ht="168" customHeight="1" spans="1:43">
      <c r="A39" s="37">
        <v>30</v>
      </c>
      <c r="B39" s="37" t="s">
        <v>42</v>
      </c>
      <c r="C39" s="37" t="s">
        <v>67</v>
      </c>
      <c r="D39" s="45" t="s">
        <v>134</v>
      </c>
      <c r="E39" s="37" t="s">
        <v>905</v>
      </c>
      <c r="F39" s="37" t="s">
        <v>480</v>
      </c>
      <c r="G39" s="45" t="s">
        <v>906</v>
      </c>
      <c r="H39" s="37" t="s">
        <v>370</v>
      </c>
      <c r="I39" s="62" t="s">
        <v>907</v>
      </c>
      <c r="J39" s="37">
        <v>153</v>
      </c>
      <c r="K39" s="37">
        <v>153</v>
      </c>
      <c r="L39" s="37"/>
      <c r="M39" s="43"/>
      <c r="N39" s="60" t="s">
        <v>908</v>
      </c>
      <c r="O39" s="37" t="s">
        <v>909</v>
      </c>
      <c r="P39" s="63" t="s">
        <v>910</v>
      </c>
      <c r="Q39" s="37" t="s">
        <v>53</v>
      </c>
      <c r="R39" s="37" t="s">
        <v>53</v>
      </c>
      <c r="S39" s="37" t="s">
        <v>53</v>
      </c>
      <c r="T39" s="37" t="s">
        <v>74</v>
      </c>
      <c r="U39" s="37" t="s">
        <v>485</v>
      </c>
      <c r="V39" s="37" t="s">
        <v>911</v>
      </c>
      <c r="W39" s="81">
        <v>15087460078</v>
      </c>
      <c r="X39" s="37" t="s">
        <v>52</v>
      </c>
      <c r="Y39" s="108">
        <v>45778</v>
      </c>
      <c r="Z39" s="109">
        <v>45992</v>
      </c>
      <c r="AA39" s="37"/>
      <c r="AB39" s="102"/>
      <c r="AC39" s="43" t="s">
        <v>758</v>
      </c>
      <c r="AD39" s="110" t="s">
        <v>74</v>
      </c>
      <c r="AE39" s="111" t="s">
        <v>59</v>
      </c>
      <c r="AF39" s="44"/>
      <c r="AG39" s="37"/>
      <c r="AH39" s="37"/>
      <c r="AI39" s="37"/>
      <c r="AJ39" s="37"/>
      <c r="AK39" s="37"/>
      <c r="AL39" s="25"/>
      <c r="AM39" s="37">
        <v>60</v>
      </c>
      <c r="AN39" s="37">
        <v>60</v>
      </c>
      <c r="AO39" s="37"/>
      <c r="AP39" s="136"/>
      <c r="AQ39" s="134">
        <f t="shared" si="5"/>
        <v>60</v>
      </c>
    </row>
    <row r="40" s="6" customFormat="1" ht="138" customHeight="1" spans="1:43">
      <c r="A40" s="37">
        <v>31</v>
      </c>
      <c r="B40" s="37" t="s">
        <v>42</v>
      </c>
      <c r="C40" s="37" t="s">
        <v>67</v>
      </c>
      <c r="D40" s="45" t="s">
        <v>134</v>
      </c>
      <c r="E40" s="37" t="s">
        <v>912</v>
      </c>
      <c r="F40" s="37" t="s">
        <v>480</v>
      </c>
      <c r="G40" s="45" t="s">
        <v>913</v>
      </c>
      <c r="H40" s="37" t="s">
        <v>370</v>
      </c>
      <c r="I40" s="62" t="s">
        <v>914</v>
      </c>
      <c r="J40" s="37">
        <v>80.9</v>
      </c>
      <c r="K40" s="37">
        <v>80.9</v>
      </c>
      <c r="L40" s="37"/>
      <c r="M40" s="43"/>
      <c r="N40" s="60" t="s">
        <v>915</v>
      </c>
      <c r="O40" s="37" t="s">
        <v>909</v>
      </c>
      <c r="P40" s="63" t="s">
        <v>916</v>
      </c>
      <c r="Q40" s="37" t="s">
        <v>53</v>
      </c>
      <c r="R40" s="37" t="s">
        <v>53</v>
      </c>
      <c r="S40" s="37" t="s">
        <v>53</v>
      </c>
      <c r="T40" s="37" t="s">
        <v>74</v>
      </c>
      <c r="U40" s="37" t="s">
        <v>485</v>
      </c>
      <c r="V40" s="37" t="s">
        <v>911</v>
      </c>
      <c r="W40" s="81">
        <v>15087460078</v>
      </c>
      <c r="X40" s="37" t="s">
        <v>52</v>
      </c>
      <c r="Y40" s="108">
        <v>45778</v>
      </c>
      <c r="Z40" s="109">
        <v>45993</v>
      </c>
      <c r="AA40" s="37"/>
      <c r="AB40" s="102"/>
      <c r="AC40" s="43" t="s">
        <v>758</v>
      </c>
      <c r="AD40" s="110" t="s">
        <v>74</v>
      </c>
      <c r="AE40" s="111" t="s">
        <v>59</v>
      </c>
      <c r="AF40" s="44"/>
      <c r="AG40" s="37"/>
      <c r="AH40" s="37"/>
      <c r="AI40" s="37"/>
      <c r="AJ40" s="37"/>
      <c r="AK40" s="37"/>
      <c r="AL40" s="25"/>
      <c r="AM40" s="37">
        <v>40</v>
      </c>
      <c r="AN40" s="37">
        <v>40</v>
      </c>
      <c r="AO40" s="37"/>
      <c r="AP40" s="136"/>
      <c r="AQ40" s="134">
        <f t="shared" si="5"/>
        <v>40</v>
      </c>
    </row>
    <row r="41" s="6" customFormat="1" ht="108" customHeight="1" spans="1:43">
      <c r="A41" s="37">
        <v>32</v>
      </c>
      <c r="B41" s="37" t="s">
        <v>42</v>
      </c>
      <c r="C41" s="37" t="s">
        <v>67</v>
      </c>
      <c r="D41" s="45" t="s">
        <v>68</v>
      </c>
      <c r="E41" s="37" t="s">
        <v>917</v>
      </c>
      <c r="F41" s="37" t="s">
        <v>158</v>
      </c>
      <c r="G41" s="45" t="s">
        <v>918</v>
      </c>
      <c r="H41" s="37" t="s">
        <v>48</v>
      </c>
      <c r="I41" s="64" t="s">
        <v>919</v>
      </c>
      <c r="J41" s="37">
        <v>150</v>
      </c>
      <c r="K41" s="37">
        <v>150</v>
      </c>
      <c r="L41" s="37"/>
      <c r="M41" s="43"/>
      <c r="N41" s="60" t="s">
        <v>920</v>
      </c>
      <c r="O41" s="37" t="s">
        <v>921</v>
      </c>
      <c r="P41" s="63">
        <v>136</v>
      </c>
      <c r="Q41" s="37" t="s">
        <v>53</v>
      </c>
      <c r="R41" s="37" t="s">
        <v>53</v>
      </c>
      <c r="S41" s="37" t="s">
        <v>53</v>
      </c>
      <c r="T41" s="37" t="s">
        <v>74</v>
      </c>
      <c r="U41" s="37" t="s">
        <v>715</v>
      </c>
      <c r="V41" s="37" t="s">
        <v>716</v>
      </c>
      <c r="W41" s="81">
        <v>13118749391</v>
      </c>
      <c r="X41" s="37" t="s">
        <v>52</v>
      </c>
      <c r="Y41" s="108">
        <v>45839</v>
      </c>
      <c r="Z41" s="109">
        <v>45992</v>
      </c>
      <c r="AA41" s="37" t="s">
        <v>922</v>
      </c>
      <c r="AB41" s="102"/>
      <c r="AC41" s="43" t="s">
        <v>758</v>
      </c>
      <c r="AD41" s="110" t="s">
        <v>74</v>
      </c>
      <c r="AE41" s="111" t="s">
        <v>59</v>
      </c>
      <c r="AF41" s="44"/>
      <c r="AG41" s="37"/>
      <c r="AH41" s="37"/>
      <c r="AI41" s="37"/>
      <c r="AJ41" s="37"/>
      <c r="AK41" s="37"/>
      <c r="AL41" s="25"/>
      <c r="AM41" s="37">
        <v>60</v>
      </c>
      <c r="AN41" s="37">
        <v>60</v>
      </c>
      <c r="AO41" s="37"/>
      <c r="AP41" s="136"/>
      <c r="AQ41" s="134">
        <f t="shared" ref="AQ41:AQ72" si="6">AM41-AH41</f>
        <v>60</v>
      </c>
    </row>
    <row r="42" s="6" customFormat="1" ht="127" customHeight="1" spans="1:43">
      <c r="A42" s="37">
        <v>33</v>
      </c>
      <c r="B42" s="37" t="s">
        <v>42</v>
      </c>
      <c r="C42" s="37" t="s">
        <v>67</v>
      </c>
      <c r="D42" s="45" t="s">
        <v>68</v>
      </c>
      <c r="E42" s="37" t="s">
        <v>923</v>
      </c>
      <c r="F42" s="37" t="s">
        <v>158</v>
      </c>
      <c r="G42" s="45" t="s">
        <v>924</v>
      </c>
      <c r="H42" s="37" t="s">
        <v>48</v>
      </c>
      <c r="I42" s="64" t="s">
        <v>925</v>
      </c>
      <c r="J42" s="37">
        <v>400</v>
      </c>
      <c r="K42" s="37">
        <v>400</v>
      </c>
      <c r="L42" s="37"/>
      <c r="M42" s="43"/>
      <c r="N42" s="60" t="s">
        <v>926</v>
      </c>
      <c r="O42" s="37" t="s">
        <v>927</v>
      </c>
      <c r="P42" s="63">
        <v>510</v>
      </c>
      <c r="Q42" s="37" t="s">
        <v>53</v>
      </c>
      <c r="R42" s="37" t="s">
        <v>53</v>
      </c>
      <c r="S42" s="37" t="s">
        <v>53</v>
      </c>
      <c r="T42" s="37" t="s">
        <v>74</v>
      </c>
      <c r="U42" s="37" t="s">
        <v>715</v>
      </c>
      <c r="V42" s="37" t="s">
        <v>716</v>
      </c>
      <c r="W42" s="81">
        <v>13118749391</v>
      </c>
      <c r="X42" s="37" t="s">
        <v>52</v>
      </c>
      <c r="Y42" s="108">
        <v>45839</v>
      </c>
      <c r="Z42" s="109">
        <v>45992</v>
      </c>
      <c r="AA42" s="37" t="s">
        <v>928</v>
      </c>
      <c r="AB42" s="102"/>
      <c r="AC42" s="43" t="s">
        <v>758</v>
      </c>
      <c r="AD42" s="110" t="s">
        <v>74</v>
      </c>
      <c r="AE42" s="111" t="s">
        <v>59</v>
      </c>
      <c r="AF42" s="44"/>
      <c r="AG42" s="37"/>
      <c r="AH42" s="37"/>
      <c r="AI42" s="37"/>
      <c r="AJ42" s="37"/>
      <c r="AK42" s="37"/>
      <c r="AL42" s="25"/>
      <c r="AM42" s="37">
        <v>180</v>
      </c>
      <c r="AN42" s="37">
        <v>180</v>
      </c>
      <c r="AO42" s="37"/>
      <c r="AP42" s="136"/>
      <c r="AQ42" s="134">
        <f t="shared" si="6"/>
        <v>180</v>
      </c>
    </row>
    <row r="43" s="6" customFormat="1" ht="141" customHeight="1" spans="1:43">
      <c r="A43" s="37">
        <v>34</v>
      </c>
      <c r="B43" s="37" t="s">
        <v>42</v>
      </c>
      <c r="C43" s="37" t="s">
        <v>67</v>
      </c>
      <c r="D43" s="45" t="s">
        <v>68</v>
      </c>
      <c r="E43" s="37" t="s">
        <v>929</v>
      </c>
      <c r="F43" s="37" t="s">
        <v>276</v>
      </c>
      <c r="G43" s="45" t="s">
        <v>930</v>
      </c>
      <c r="H43" s="37" t="s">
        <v>48</v>
      </c>
      <c r="I43" s="64" t="s">
        <v>931</v>
      </c>
      <c r="J43" s="37">
        <v>280</v>
      </c>
      <c r="K43" s="37"/>
      <c r="L43" s="37">
        <v>280</v>
      </c>
      <c r="M43" s="43"/>
      <c r="N43" s="60" t="s">
        <v>932</v>
      </c>
      <c r="O43" s="65" t="s">
        <v>933</v>
      </c>
      <c r="P43" s="63">
        <v>976</v>
      </c>
      <c r="Q43" s="37" t="s">
        <v>53</v>
      </c>
      <c r="R43" s="37" t="s">
        <v>53</v>
      </c>
      <c r="S43" s="37" t="s">
        <v>53</v>
      </c>
      <c r="T43" s="37" t="s">
        <v>74</v>
      </c>
      <c r="U43" s="37" t="s">
        <v>281</v>
      </c>
      <c r="V43" s="37" t="s">
        <v>282</v>
      </c>
      <c r="W43" s="81">
        <v>13769765966</v>
      </c>
      <c r="X43" s="37" t="s">
        <v>52</v>
      </c>
      <c r="Y43" s="108">
        <v>45809</v>
      </c>
      <c r="Z43" s="109">
        <v>45992</v>
      </c>
      <c r="AA43" s="37"/>
      <c r="AB43" s="102"/>
      <c r="AC43" s="43" t="s">
        <v>758</v>
      </c>
      <c r="AD43" s="110" t="s">
        <v>74</v>
      </c>
      <c r="AE43" s="111" t="s">
        <v>59</v>
      </c>
      <c r="AF43" s="44"/>
      <c r="AG43" s="37"/>
      <c r="AH43" s="37"/>
      <c r="AI43" s="37"/>
      <c r="AJ43" s="37"/>
      <c r="AK43" s="37"/>
      <c r="AL43" s="25"/>
      <c r="AM43" s="37">
        <v>120</v>
      </c>
      <c r="AN43" s="37"/>
      <c r="AO43" s="37">
        <v>120</v>
      </c>
      <c r="AP43" s="136"/>
      <c r="AQ43" s="134">
        <f t="shared" si="6"/>
        <v>120</v>
      </c>
    </row>
    <row r="44" s="6" customFormat="1" ht="79" customHeight="1" spans="1:43">
      <c r="A44" s="37">
        <v>35</v>
      </c>
      <c r="B44" s="37" t="s">
        <v>42</v>
      </c>
      <c r="C44" s="37" t="s">
        <v>67</v>
      </c>
      <c r="D44" s="45" t="s">
        <v>68</v>
      </c>
      <c r="E44" s="37" t="s">
        <v>934</v>
      </c>
      <c r="F44" s="37" t="s">
        <v>276</v>
      </c>
      <c r="G44" s="45" t="s">
        <v>935</v>
      </c>
      <c r="H44" s="37" t="s">
        <v>48</v>
      </c>
      <c r="I44" s="60" t="s">
        <v>936</v>
      </c>
      <c r="J44" s="37">
        <v>360</v>
      </c>
      <c r="K44" s="37"/>
      <c r="L44" s="37">
        <v>360</v>
      </c>
      <c r="M44" s="43"/>
      <c r="N44" s="62" t="s">
        <v>937</v>
      </c>
      <c r="O44" s="65" t="s">
        <v>938</v>
      </c>
      <c r="P44" s="63">
        <v>2271</v>
      </c>
      <c r="Q44" s="37" t="s">
        <v>53</v>
      </c>
      <c r="R44" s="37" t="s">
        <v>53</v>
      </c>
      <c r="S44" s="37" t="s">
        <v>53</v>
      </c>
      <c r="T44" s="37" t="s">
        <v>74</v>
      </c>
      <c r="U44" s="37" t="s">
        <v>281</v>
      </c>
      <c r="V44" s="37" t="s">
        <v>282</v>
      </c>
      <c r="W44" s="81">
        <v>13769765966</v>
      </c>
      <c r="X44" s="37" t="s">
        <v>52</v>
      </c>
      <c r="Y44" s="108">
        <v>45809</v>
      </c>
      <c r="Z44" s="109">
        <v>45992</v>
      </c>
      <c r="AA44" s="37"/>
      <c r="AB44" s="102"/>
      <c r="AC44" s="43" t="s">
        <v>758</v>
      </c>
      <c r="AD44" s="110" t="s">
        <v>74</v>
      </c>
      <c r="AE44" s="111" t="s">
        <v>59</v>
      </c>
      <c r="AF44" s="44"/>
      <c r="AG44" s="37"/>
      <c r="AH44" s="37"/>
      <c r="AI44" s="37"/>
      <c r="AJ44" s="37"/>
      <c r="AK44" s="37"/>
      <c r="AL44" s="25"/>
      <c r="AM44" s="37">
        <v>120</v>
      </c>
      <c r="AN44" s="37"/>
      <c r="AO44" s="37">
        <v>120</v>
      </c>
      <c r="AP44" s="136"/>
      <c r="AQ44" s="134">
        <f t="shared" si="6"/>
        <v>120</v>
      </c>
    </row>
    <row r="45" s="6" customFormat="1" ht="74" customHeight="1" spans="1:43">
      <c r="A45" s="37">
        <v>36</v>
      </c>
      <c r="B45" s="37" t="s">
        <v>42</v>
      </c>
      <c r="C45" s="37" t="s">
        <v>67</v>
      </c>
      <c r="D45" s="45" t="s">
        <v>68</v>
      </c>
      <c r="E45" s="37" t="s">
        <v>939</v>
      </c>
      <c r="F45" s="37" t="s">
        <v>276</v>
      </c>
      <c r="G45" s="45" t="s">
        <v>935</v>
      </c>
      <c r="H45" s="37" t="s">
        <v>48</v>
      </c>
      <c r="I45" s="60" t="s">
        <v>940</v>
      </c>
      <c r="J45" s="37">
        <v>260</v>
      </c>
      <c r="K45" s="37"/>
      <c r="L45" s="37">
        <v>260</v>
      </c>
      <c r="M45" s="43"/>
      <c r="N45" s="62" t="s">
        <v>941</v>
      </c>
      <c r="O45" s="65" t="s">
        <v>938</v>
      </c>
      <c r="P45" s="63">
        <v>2271</v>
      </c>
      <c r="Q45" s="37" t="s">
        <v>53</v>
      </c>
      <c r="R45" s="37" t="s">
        <v>53</v>
      </c>
      <c r="S45" s="37" t="s">
        <v>53</v>
      </c>
      <c r="T45" s="37" t="s">
        <v>74</v>
      </c>
      <c r="U45" s="37" t="s">
        <v>281</v>
      </c>
      <c r="V45" s="37" t="s">
        <v>282</v>
      </c>
      <c r="W45" s="81">
        <v>13769765966</v>
      </c>
      <c r="X45" s="37" t="s">
        <v>52</v>
      </c>
      <c r="Y45" s="108">
        <v>45809</v>
      </c>
      <c r="Z45" s="109">
        <v>45992</v>
      </c>
      <c r="AA45" s="37"/>
      <c r="AB45" s="102"/>
      <c r="AC45" s="43" t="s">
        <v>758</v>
      </c>
      <c r="AD45" s="110" t="s">
        <v>74</v>
      </c>
      <c r="AE45" s="111" t="s">
        <v>59</v>
      </c>
      <c r="AF45" s="44"/>
      <c r="AG45" s="37"/>
      <c r="AH45" s="37"/>
      <c r="AI45" s="37"/>
      <c r="AJ45" s="37"/>
      <c r="AK45" s="37"/>
      <c r="AL45" s="25"/>
      <c r="AM45" s="37">
        <v>100</v>
      </c>
      <c r="AN45" s="37"/>
      <c r="AO45" s="37">
        <v>100</v>
      </c>
      <c r="AP45" s="136"/>
      <c r="AQ45" s="134">
        <f t="shared" si="6"/>
        <v>100</v>
      </c>
    </row>
    <row r="46" s="6" customFormat="1" ht="76" customHeight="1" spans="1:43">
      <c r="A46" s="37">
        <v>37</v>
      </c>
      <c r="B46" s="37" t="s">
        <v>42</v>
      </c>
      <c r="C46" s="37" t="s">
        <v>67</v>
      </c>
      <c r="D46" s="45" t="s">
        <v>68</v>
      </c>
      <c r="E46" s="37" t="s">
        <v>942</v>
      </c>
      <c r="F46" s="37" t="s">
        <v>276</v>
      </c>
      <c r="G46" s="45" t="s">
        <v>790</v>
      </c>
      <c r="H46" s="37" t="s">
        <v>48</v>
      </c>
      <c r="I46" s="60" t="s">
        <v>943</v>
      </c>
      <c r="J46" s="37">
        <v>160</v>
      </c>
      <c r="K46" s="37"/>
      <c r="L46" s="37">
        <v>160</v>
      </c>
      <c r="M46" s="43"/>
      <c r="N46" s="62" t="s">
        <v>944</v>
      </c>
      <c r="O46" s="65" t="s">
        <v>945</v>
      </c>
      <c r="P46" s="63">
        <v>1871</v>
      </c>
      <c r="Q46" s="37" t="s">
        <v>53</v>
      </c>
      <c r="R46" s="37" t="s">
        <v>53</v>
      </c>
      <c r="S46" s="37" t="s">
        <v>52</v>
      </c>
      <c r="T46" s="37" t="s">
        <v>74</v>
      </c>
      <c r="U46" s="37" t="s">
        <v>281</v>
      </c>
      <c r="V46" s="37" t="s">
        <v>282</v>
      </c>
      <c r="W46" s="81">
        <v>13769765966</v>
      </c>
      <c r="X46" s="37" t="s">
        <v>52</v>
      </c>
      <c r="Y46" s="108">
        <v>45809</v>
      </c>
      <c r="Z46" s="109">
        <v>45992</v>
      </c>
      <c r="AA46" s="37"/>
      <c r="AB46" s="102"/>
      <c r="AC46" s="43" t="s">
        <v>758</v>
      </c>
      <c r="AD46" s="110" t="s">
        <v>74</v>
      </c>
      <c r="AE46" s="111" t="s">
        <v>59</v>
      </c>
      <c r="AF46" s="44"/>
      <c r="AG46" s="37"/>
      <c r="AH46" s="37"/>
      <c r="AI46" s="37"/>
      <c r="AJ46" s="37"/>
      <c r="AK46" s="37"/>
      <c r="AL46" s="25"/>
      <c r="AM46" s="37">
        <v>80</v>
      </c>
      <c r="AN46" s="37"/>
      <c r="AO46" s="37">
        <v>80</v>
      </c>
      <c r="AP46" s="136"/>
      <c r="AQ46" s="134">
        <f t="shared" si="6"/>
        <v>80</v>
      </c>
    </row>
    <row r="47" s="6" customFormat="1" ht="146" customHeight="1" spans="1:43">
      <c r="A47" s="37">
        <v>38</v>
      </c>
      <c r="B47" s="37" t="s">
        <v>42</v>
      </c>
      <c r="C47" s="37" t="s">
        <v>67</v>
      </c>
      <c r="D47" s="45" t="s">
        <v>68</v>
      </c>
      <c r="E47" s="37" t="s">
        <v>946</v>
      </c>
      <c r="F47" s="37" t="s">
        <v>276</v>
      </c>
      <c r="G47" s="45" t="s">
        <v>790</v>
      </c>
      <c r="H47" s="37" t="s">
        <v>48</v>
      </c>
      <c r="I47" s="60" t="s">
        <v>947</v>
      </c>
      <c r="J47" s="37">
        <v>180</v>
      </c>
      <c r="K47" s="37"/>
      <c r="L47" s="37">
        <v>180</v>
      </c>
      <c r="M47" s="43"/>
      <c r="N47" s="60" t="s">
        <v>948</v>
      </c>
      <c r="O47" s="37" t="s">
        <v>949</v>
      </c>
      <c r="P47" s="63">
        <v>263</v>
      </c>
      <c r="Q47" s="37" t="s">
        <v>53</v>
      </c>
      <c r="R47" s="37" t="s">
        <v>53</v>
      </c>
      <c r="S47" s="37" t="s">
        <v>52</v>
      </c>
      <c r="T47" s="37" t="s">
        <v>74</v>
      </c>
      <c r="U47" s="37" t="s">
        <v>281</v>
      </c>
      <c r="V47" s="37" t="s">
        <v>282</v>
      </c>
      <c r="W47" s="81">
        <v>13769765966</v>
      </c>
      <c r="X47" s="37" t="s">
        <v>52</v>
      </c>
      <c r="Y47" s="108">
        <v>45809</v>
      </c>
      <c r="Z47" s="109">
        <v>45992</v>
      </c>
      <c r="AA47" s="37"/>
      <c r="AB47" s="102"/>
      <c r="AC47" s="43" t="s">
        <v>758</v>
      </c>
      <c r="AD47" s="110" t="s">
        <v>74</v>
      </c>
      <c r="AE47" s="111" t="s">
        <v>59</v>
      </c>
      <c r="AF47" s="44"/>
      <c r="AG47" s="37"/>
      <c r="AH47" s="37"/>
      <c r="AI47" s="37"/>
      <c r="AJ47" s="37"/>
      <c r="AK47" s="37"/>
      <c r="AL47" s="25"/>
      <c r="AM47" s="37">
        <v>80</v>
      </c>
      <c r="AN47" s="37"/>
      <c r="AO47" s="37">
        <v>80</v>
      </c>
      <c r="AP47" s="136"/>
      <c r="AQ47" s="134">
        <f t="shared" si="6"/>
        <v>80</v>
      </c>
    </row>
    <row r="48" s="6" customFormat="1" ht="78" customHeight="1" spans="1:43">
      <c r="A48" s="37">
        <v>39</v>
      </c>
      <c r="B48" s="37" t="s">
        <v>42</v>
      </c>
      <c r="C48" s="37" t="s">
        <v>67</v>
      </c>
      <c r="D48" s="45" t="s">
        <v>68</v>
      </c>
      <c r="E48" s="37" t="s">
        <v>950</v>
      </c>
      <c r="F48" s="37" t="s">
        <v>180</v>
      </c>
      <c r="G48" s="45" t="s">
        <v>359</v>
      </c>
      <c r="H48" s="37" t="s">
        <v>48</v>
      </c>
      <c r="I48" s="60" t="s">
        <v>951</v>
      </c>
      <c r="J48" s="37">
        <v>60</v>
      </c>
      <c r="K48" s="37">
        <v>60</v>
      </c>
      <c r="L48" s="37"/>
      <c r="M48" s="43"/>
      <c r="N48" s="60" t="s">
        <v>952</v>
      </c>
      <c r="O48" s="37" t="s">
        <v>953</v>
      </c>
      <c r="P48" s="63">
        <v>163</v>
      </c>
      <c r="Q48" s="37" t="s">
        <v>53</v>
      </c>
      <c r="R48" s="37" t="s">
        <v>53</v>
      </c>
      <c r="S48" s="37" t="s">
        <v>53</v>
      </c>
      <c r="T48" s="37" t="s">
        <v>74</v>
      </c>
      <c r="U48" s="37" t="s">
        <v>185</v>
      </c>
      <c r="V48" s="37" t="s">
        <v>186</v>
      </c>
      <c r="W48" s="81">
        <v>13887157069</v>
      </c>
      <c r="X48" s="37" t="s">
        <v>52</v>
      </c>
      <c r="Y48" s="108">
        <v>45809</v>
      </c>
      <c r="Z48" s="109">
        <v>45992</v>
      </c>
      <c r="AA48" s="37"/>
      <c r="AB48" s="102"/>
      <c r="AC48" s="43" t="s">
        <v>758</v>
      </c>
      <c r="AD48" s="110" t="s">
        <v>74</v>
      </c>
      <c r="AE48" s="111" t="s">
        <v>59</v>
      </c>
      <c r="AF48" s="44"/>
      <c r="AG48" s="37"/>
      <c r="AH48" s="37"/>
      <c r="AI48" s="37"/>
      <c r="AJ48" s="37"/>
      <c r="AK48" s="37"/>
      <c r="AL48" s="25"/>
      <c r="AM48" s="37">
        <v>60</v>
      </c>
      <c r="AN48" s="37">
        <v>60</v>
      </c>
      <c r="AO48" s="37"/>
      <c r="AP48" s="136"/>
      <c r="AQ48" s="134">
        <f t="shared" si="6"/>
        <v>60</v>
      </c>
    </row>
    <row r="49" s="6" customFormat="1" ht="122" customHeight="1" spans="1:43">
      <c r="A49" s="37">
        <v>40</v>
      </c>
      <c r="B49" s="37" t="s">
        <v>42</v>
      </c>
      <c r="C49" s="37" t="s">
        <v>67</v>
      </c>
      <c r="D49" s="45" t="s">
        <v>68</v>
      </c>
      <c r="E49" s="37" t="s">
        <v>954</v>
      </c>
      <c r="F49" s="37" t="s">
        <v>180</v>
      </c>
      <c r="G49" s="45" t="s">
        <v>955</v>
      </c>
      <c r="H49" s="37" t="s">
        <v>48</v>
      </c>
      <c r="I49" s="62" t="s">
        <v>956</v>
      </c>
      <c r="J49" s="37">
        <v>105.8</v>
      </c>
      <c r="K49" s="37">
        <v>105.8</v>
      </c>
      <c r="L49" s="37"/>
      <c r="M49" s="43"/>
      <c r="N49" s="60" t="s">
        <v>957</v>
      </c>
      <c r="O49" s="37" t="s">
        <v>776</v>
      </c>
      <c r="P49" s="63">
        <v>3529</v>
      </c>
      <c r="Q49" s="37" t="s">
        <v>53</v>
      </c>
      <c r="R49" s="37" t="s">
        <v>53</v>
      </c>
      <c r="S49" s="37" t="s">
        <v>53</v>
      </c>
      <c r="T49" s="37" t="s">
        <v>74</v>
      </c>
      <c r="U49" s="37" t="s">
        <v>185</v>
      </c>
      <c r="V49" s="37" t="s">
        <v>186</v>
      </c>
      <c r="W49" s="81" t="s">
        <v>187</v>
      </c>
      <c r="X49" s="37" t="s">
        <v>52</v>
      </c>
      <c r="Y49" s="108">
        <v>45778</v>
      </c>
      <c r="Z49" s="109">
        <v>45992</v>
      </c>
      <c r="AA49" s="37"/>
      <c r="AB49" s="102"/>
      <c r="AC49" s="43" t="s">
        <v>758</v>
      </c>
      <c r="AD49" s="110" t="s">
        <v>74</v>
      </c>
      <c r="AE49" s="111" t="s">
        <v>59</v>
      </c>
      <c r="AF49" s="44"/>
      <c r="AG49" s="37"/>
      <c r="AH49" s="37"/>
      <c r="AI49" s="37"/>
      <c r="AJ49" s="37"/>
      <c r="AK49" s="37"/>
      <c r="AL49" s="25"/>
      <c r="AM49" s="37">
        <v>55</v>
      </c>
      <c r="AN49" s="37">
        <v>55</v>
      </c>
      <c r="AO49" s="37"/>
      <c r="AP49" s="136"/>
      <c r="AQ49" s="134">
        <f t="shared" si="6"/>
        <v>55</v>
      </c>
    </row>
    <row r="50" s="6" customFormat="1" ht="158" customHeight="1" spans="1:43">
      <c r="A50" s="37">
        <v>41</v>
      </c>
      <c r="B50" s="37" t="s">
        <v>42</v>
      </c>
      <c r="C50" s="37" t="s">
        <v>67</v>
      </c>
      <c r="D50" s="45" t="s">
        <v>68</v>
      </c>
      <c r="E50" s="37" t="s">
        <v>958</v>
      </c>
      <c r="F50" s="37" t="s">
        <v>180</v>
      </c>
      <c r="G50" s="45" t="s">
        <v>959</v>
      </c>
      <c r="H50" s="37" t="s">
        <v>48</v>
      </c>
      <c r="I50" s="62" t="s">
        <v>960</v>
      </c>
      <c r="J50" s="37">
        <v>398.5</v>
      </c>
      <c r="K50" s="37">
        <v>398.5</v>
      </c>
      <c r="L50" s="37"/>
      <c r="M50" s="43"/>
      <c r="N50" s="60" t="s">
        <v>357</v>
      </c>
      <c r="O50" s="37" t="s">
        <v>860</v>
      </c>
      <c r="P50" s="63">
        <v>4297</v>
      </c>
      <c r="Q50" s="37" t="s">
        <v>53</v>
      </c>
      <c r="R50" s="37" t="s">
        <v>53</v>
      </c>
      <c r="S50" s="37" t="s">
        <v>53</v>
      </c>
      <c r="T50" s="37" t="s">
        <v>74</v>
      </c>
      <c r="U50" s="37" t="s">
        <v>185</v>
      </c>
      <c r="V50" s="37" t="s">
        <v>186</v>
      </c>
      <c r="W50" s="81" t="s">
        <v>187</v>
      </c>
      <c r="X50" s="37" t="s">
        <v>52</v>
      </c>
      <c r="Y50" s="108">
        <v>45778</v>
      </c>
      <c r="Z50" s="109">
        <v>45992</v>
      </c>
      <c r="AA50" s="37"/>
      <c r="AB50" s="102"/>
      <c r="AC50" s="43" t="s">
        <v>758</v>
      </c>
      <c r="AD50" s="110" t="s">
        <v>74</v>
      </c>
      <c r="AE50" s="111" t="s">
        <v>59</v>
      </c>
      <c r="AF50" s="44"/>
      <c r="AG50" s="37"/>
      <c r="AH50" s="37"/>
      <c r="AI50" s="37"/>
      <c r="AJ50" s="37"/>
      <c r="AK50" s="37"/>
      <c r="AL50" s="25"/>
      <c r="AM50" s="37">
        <v>160</v>
      </c>
      <c r="AN50" s="37">
        <v>160</v>
      </c>
      <c r="AO50" s="37"/>
      <c r="AP50" s="136"/>
      <c r="AQ50" s="134">
        <f t="shared" si="6"/>
        <v>160</v>
      </c>
    </row>
    <row r="51" s="6" customFormat="1" ht="124" customHeight="1" spans="1:43">
      <c r="A51" s="37">
        <v>42</v>
      </c>
      <c r="B51" s="37" t="s">
        <v>42</v>
      </c>
      <c r="C51" s="37" t="s">
        <v>67</v>
      </c>
      <c r="D51" s="45" t="s">
        <v>68</v>
      </c>
      <c r="E51" s="37" t="s">
        <v>961</v>
      </c>
      <c r="F51" s="37" t="s">
        <v>180</v>
      </c>
      <c r="G51" s="45" t="s">
        <v>962</v>
      </c>
      <c r="H51" s="37" t="s">
        <v>48</v>
      </c>
      <c r="I51" s="60" t="s">
        <v>963</v>
      </c>
      <c r="J51" s="37">
        <v>100</v>
      </c>
      <c r="K51" s="37">
        <v>100</v>
      </c>
      <c r="L51" s="37"/>
      <c r="M51" s="43"/>
      <c r="N51" s="60" t="s">
        <v>964</v>
      </c>
      <c r="O51" s="37" t="s">
        <v>860</v>
      </c>
      <c r="P51" s="63">
        <v>2156</v>
      </c>
      <c r="Q51" s="37" t="s">
        <v>53</v>
      </c>
      <c r="R51" s="37" t="s">
        <v>53</v>
      </c>
      <c r="S51" s="37" t="s">
        <v>53</v>
      </c>
      <c r="T51" s="37" t="s">
        <v>74</v>
      </c>
      <c r="U51" s="37" t="s">
        <v>185</v>
      </c>
      <c r="V51" s="37" t="s">
        <v>186</v>
      </c>
      <c r="W51" s="81" t="s">
        <v>187</v>
      </c>
      <c r="X51" s="37" t="s">
        <v>52</v>
      </c>
      <c r="Y51" s="108">
        <v>45778</v>
      </c>
      <c r="Z51" s="109">
        <v>45992</v>
      </c>
      <c r="AA51" s="37"/>
      <c r="AB51" s="102"/>
      <c r="AC51" s="43" t="s">
        <v>758</v>
      </c>
      <c r="AD51" s="110" t="s">
        <v>74</v>
      </c>
      <c r="AE51" s="111" t="s">
        <v>59</v>
      </c>
      <c r="AF51" s="44"/>
      <c r="AG51" s="37"/>
      <c r="AH51" s="37"/>
      <c r="AI51" s="37"/>
      <c r="AJ51" s="37"/>
      <c r="AK51" s="37"/>
      <c r="AL51" s="25"/>
      <c r="AM51" s="37">
        <v>50</v>
      </c>
      <c r="AN51" s="37">
        <v>50</v>
      </c>
      <c r="AO51" s="37"/>
      <c r="AP51" s="136"/>
      <c r="AQ51" s="134">
        <f t="shared" si="6"/>
        <v>50</v>
      </c>
    </row>
    <row r="52" s="6" customFormat="1" ht="88" customHeight="1" spans="1:43">
      <c r="A52" s="37">
        <v>43</v>
      </c>
      <c r="B52" s="37" t="s">
        <v>42</v>
      </c>
      <c r="C52" s="37" t="s">
        <v>67</v>
      </c>
      <c r="D52" s="45" t="s">
        <v>68</v>
      </c>
      <c r="E52" s="37" t="s">
        <v>965</v>
      </c>
      <c r="F52" s="37" t="s">
        <v>180</v>
      </c>
      <c r="G52" s="45" t="s">
        <v>189</v>
      </c>
      <c r="H52" s="37" t="s">
        <v>48</v>
      </c>
      <c r="I52" s="60" t="s">
        <v>966</v>
      </c>
      <c r="J52" s="37">
        <v>258</v>
      </c>
      <c r="K52" s="37">
        <v>258</v>
      </c>
      <c r="L52" s="37"/>
      <c r="M52" s="43"/>
      <c r="N52" s="60" t="s">
        <v>967</v>
      </c>
      <c r="O52" s="37" t="s">
        <v>860</v>
      </c>
      <c r="P52" s="63">
        <v>503</v>
      </c>
      <c r="Q52" s="37" t="s">
        <v>53</v>
      </c>
      <c r="R52" s="37" t="s">
        <v>53</v>
      </c>
      <c r="S52" s="37" t="s">
        <v>53</v>
      </c>
      <c r="T52" s="37" t="s">
        <v>74</v>
      </c>
      <c r="U52" s="37" t="s">
        <v>185</v>
      </c>
      <c r="V52" s="37" t="s">
        <v>186</v>
      </c>
      <c r="W52" s="81" t="s">
        <v>187</v>
      </c>
      <c r="X52" s="37" t="s">
        <v>52</v>
      </c>
      <c r="Y52" s="108">
        <v>45809</v>
      </c>
      <c r="Z52" s="109">
        <v>45992</v>
      </c>
      <c r="AA52" s="37"/>
      <c r="AB52" s="102"/>
      <c r="AC52" s="43" t="s">
        <v>758</v>
      </c>
      <c r="AD52" s="110" t="s">
        <v>74</v>
      </c>
      <c r="AE52" s="111" t="s">
        <v>59</v>
      </c>
      <c r="AF52" s="44"/>
      <c r="AG52" s="37"/>
      <c r="AH52" s="37"/>
      <c r="AI52" s="37"/>
      <c r="AJ52" s="37"/>
      <c r="AK52" s="37"/>
      <c r="AL52" s="25"/>
      <c r="AM52" s="37">
        <v>110</v>
      </c>
      <c r="AN52" s="37">
        <v>110</v>
      </c>
      <c r="AO52" s="37"/>
      <c r="AP52" s="136"/>
      <c r="AQ52" s="134">
        <f t="shared" si="6"/>
        <v>110</v>
      </c>
    </row>
    <row r="53" s="6" customFormat="1" ht="80" customHeight="1" spans="1:43">
      <c r="A53" s="37">
        <v>44</v>
      </c>
      <c r="B53" s="37" t="s">
        <v>42</v>
      </c>
      <c r="C53" s="37" t="s">
        <v>67</v>
      </c>
      <c r="D53" s="45" t="s">
        <v>68</v>
      </c>
      <c r="E53" s="37" t="s">
        <v>968</v>
      </c>
      <c r="F53" s="37" t="s">
        <v>180</v>
      </c>
      <c r="G53" s="45" t="s">
        <v>189</v>
      </c>
      <c r="H53" s="37" t="s">
        <v>48</v>
      </c>
      <c r="I53" s="60" t="s">
        <v>969</v>
      </c>
      <c r="J53" s="37">
        <v>186</v>
      </c>
      <c r="K53" s="37">
        <v>186</v>
      </c>
      <c r="L53" s="37"/>
      <c r="M53" s="43"/>
      <c r="N53" s="60" t="s">
        <v>970</v>
      </c>
      <c r="O53" s="37" t="s">
        <v>860</v>
      </c>
      <c r="P53" s="63">
        <v>355</v>
      </c>
      <c r="Q53" s="37" t="s">
        <v>53</v>
      </c>
      <c r="R53" s="37" t="s">
        <v>53</v>
      </c>
      <c r="S53" s="37" t="s">
        <v>53</v>
      </c>
      <c r="T53" s="37" t="s">
        <v>74</v>
      </c>
      <c r="U53" s="37" t="s">
        <v>185</v>
      </c>
      <c r="V53" s="37" t="s">
        <v>186</v>
      </c>
      <c r="W53" s="81" t="s">
        <v>187</v>
      </c>
      <c r="X53" s="37" t="s">
        <v>52</v>
      </c>
      <c r="Y53" s="108">
        <v>45809</v>
      </c>
      <c r="Z53" s="109">
        <v>45992</v>
      </c>
      <c r="AA53" s="37"/>
      <c r="AB53" s="102"/>
      <c r="AC53" s="43" t="s">
        <v>758</v>
      </c>
      <c r="AD53" s="110" t="s">
        <v>74</v>
      </c>
      <c r="AE53" s="111" t="s">
        <v>59</v>
      </c>
      <c r="AF53" s="44"/>
      <c r="AG53" s="37"/>
      <c r="AH53" s="37"/>
      <c r="AI53" s="37"/>
      <c r="AJ53" s="37"/>
      <c r="AK53" s="37"/>
      <c r="AL53" s="25"/>
      <c r="AM53" s="37">
        <v>76</v>
      </c>
      <c r="AN53" s="37">
        <v>76</v>
      </c>
      <c r="AO53" s="37"/>
      <c r="AP53" s="136"/>
      <c r="AQ53" s="134">
        <f t="shared" si="6"/>
        <v>76</v>
      </c>
    </row>
    <row r="54" s="6" customFormat="1" ht="120" customHeight="1" spans="1:43">
      <c r="A54" s="37">
        <v>45</v>
      </c>
      <c r="B54" s="37" t="s">
        <v>42</v>
      </c>
      <c r="C54" s="37" t="s">
        <v>67</v>
      </c>
      <c r="D54" s="45" t="s">
        <v>68</v>
      </c>
      <c r="E54" s="37" t="s">
        <v>971</v>
      </c>
      <c r="F54" s="37" t="s">
        <v>180</v>
      </c>
      <c r="G54" s="45" t="s">
        <v>189</v>
      </c>
      <c r="H54" s="37" t="s">
        <v>48</v>
      </c>
      <c r="I54" s="60" t="s">
        <v>972</v>
      </c>
      <c r="J54" s="37">
        <v>159</v>
      </c>
      <c r="K54" s="37">
        <v>159</v>
      </c>
      <c r="L54" s="37"/>
      <c r="M54" s="43"/>
      <c r="N54" s="60" t="s">
        <v>973</v>
      </c>
      <c r="O54" s="37" t="s">
        <v>860</v>
      </c>
      <c r="P54" s="63">
        <v>1063</v>
      </c>
      <c r="Q54" s="37" t="s">
        <v>53</v>
      </c>
      <c r="R54" s="37" t="s">
        <v>53</v>
      </c>
      <c r="S54" s="37" t="s">
        <v>53</v>
      </c>
      <c r="T54" s="37" t="s">
        <v>74</v>
      </c>
      <c r="U54" s="37" t="s">
        <v>185</v>
      </c>
      <c r="V54" s="37" t="s">
        <v>186</v>
      </c>
      <c r="W54" s="81">
        <v>13887157069</v>
      </c>
      <c r="X54" s="37" t="s">
        <v>52</v>
      </c>
      <c r="Y54" s="108">
        <v>45809</v>
      </c>
      <c r="Z54" s="109">
        <v>45992</v>
      </c>
      <c r="AA54" s="37"/>
      <c r="AB54" s="102"/>
      <c r="AC54" s="43" t="s">
        <v>758</v>
      </c>
      <c r="AD54" s="110" t="s">
        <v>74</v>
      </c>
      <c r="AE54" s="111" t="s">
        <v>59</v>
      </c>
      <c r="AF54" s="44"/>
      <c r="AG54" s="37"/>
      <c r="AH54" s="37"/>
      <c r="AI54" s="37"/>
      <c r="AJ54" s="37"/>
      <c r="AK54" s="37"/>
      <c r="AL54" s="25"/>
      <c r="AM54" s="37">
        <v>65</v>
      </c>
      <c r="AN54" s="37">
        <v>65</v>
      </c>
      <c r="AO54" s="37"/>
      <c r="AP54" s="136"/>
      <c r="AQ54" s="134">
        <f t="shared" si="6"/>
        <v>65</v>
      </c>
    </row>
    <row r="55" s="6" customFormat="1" ht="100" customHeight="1" spans="1:43">
      <c r="A55" s="37">
        <v>46</v>
      </c>
      <c r="B55" s="37" t="s">
        <v>42</v>
      </c>
      <c r="C55" s="37" t="s">
        <v>67</v>
      </c>
      <c r="D55" s="45" t="s">
        <v>68</v>
      </c>
      <c r="E55" s="37" t="s">
        <v>974</v>
      </c>
      <c r="F55" s="37" t="s">
        <v>180</v>
      </c>
      <c r="G55" s="45" t="s">
        <v>189</v>
      </c>
      <c r="H55" s="37" t="s">
        <v>48</v>
      </c>
      <c r="I55" s="60" t="s">
        <v>975</v>
      </c>
      <c r="J55" s="37">
        <v>65.45</v>
      </c>
      <c r="K55" s="37">
        <v>65.45</v>
      </c>
      <c r="L55" s="37"/>
      <c r="M55" s="43"/>
      <c r="N55" s="60" t="s">
        <v>976</v>
      </c>
      <c r="O55" s="37" t="s">
        <v>860</v>
      </c>
      <c r="P55" s="63">
        <v>935</v>
      </c>
      <c r="Q55" s="37" t="s">
        <v>53</v>
      </c>
      <c r="R55" s="37" t="s">
        <v>53</v>
      </c>
      <c r="S55" s="37" t="s">
        <v>53</v>
      </c>
      <c r="T55" s="37" t="s">
        <v>74</v>
      </c>
      <c r="U55" s="37" t="s">
        <v>185</v>
      </c>
      <c r="V55" s="37" t="s">
        <v>186</v>
      </c>
      <c r="W55" s="81">
        <v>13887157069</v>
      </c>
      <c r="X55" s="37" t="s">
        <v>52</v>
      </c>
      <c r="Y55" s="108">
        <v>45809</v>
      </c>
      <c r="Z55" s="109">
        <v>45992</v>
      </c>
      <c r="AA55" s="37"/>
      <c r="AB55" s="102"/>
      <c r="AC55" s="43" t="s">
        <v>758</v>
      </c>
      <c r="AD55" s="110" t="s">
        <v>74</v>
      </c>
      <c r="AE55" s="111" t="s">
        <v>59</v>
      </c>
      <c r="AF55" s="44"/>
      <c r="AG55" s="37"/>
      <c r="AH55" s="37"/>
      <c r="AI55" s="37"/>
      <c r="AJ55" s="37"/>
      <c r="AK55" s="37"/>
      <c r="AL55" s="25"/>
      <c r="AM55" s="37">
        <v>65.45</v>
      </c>
      <c r="AN55" s="37">
        <v>65.45</v>
      </c>
      <c r="AO55" s="37"/>
      <c r="AP55" s="136"/>
      <c r="AQ55" s="134">
        <f t="shared" si="6"/>
        <v>65.45</v>
      </c>
    </row>
    <row r="56" s="6" customFormat="1" ht="106" customHeight="1" spans="1:43">
      <c r="A56" s="37">
        <v>47</v>
      </c>
      <c r="B56" s="37" t="s">
        <v>42</v>
      </c>
      <c r="C56" s="37" t="s">
        <v>67</v>
      </c>
      <c r="D56" s="45" t="s">
        <v>68</v>
      </c>
      <c r="E56" s="37" t="s">
        <v>977</v>
      </c>
      <c r="F56" s="37" t="s">
        <v>180</v>
      </c>
      <c r="G56" s="45" t="s">
        <v>978</v>
      </c>
      <c r="H56" s="37" t="s">
        <v>48</v>
      </c>
      <c r="I56" s="60" t="s">
        <v>979</v>
      </c>
      <c r="J56" s="37">
        <v>800</v>
      </c>
      <c r="K56" s="37">
        <v>800</v>
      </c>
      <c r="L56" s="37"/>
      <c r="M56" s="43"/>
      <c r="N56" s="60" t="s">
        <v>980</v>
      </c>
      <c r="O56" s="37" t="s">
        <v>860</v>
      </c>
      <c r="P56" s="63">
        <v>6542</v>
      </c>
      <c r="Q56" s="37" t="s">
        <v>53</v>
      </c>
      <c r="R56" s="37" t="s">
        <v>53</v>
      </c>
      <c r="S56" s="37" t="s">
        <v>53</v>
      </c>
      <c r="T56" s="37" t="s">
        <v>74</v>
      </c>
      <c r="U56" s="37" t="s">
        <v>185</v>
      </c>
      <c r="V56" s="37" t="s">
        <v>186</v>
      </c>
      <c r="W56" s="81">
        <v>13887157069</v>
      </c>
      <c r="X56" s="37" t="s">
        <v>52</v>
      </c>
      <c r="Y56" s="108">
        <v>45809</v>
      </c>
      <c r="Z56" s="109">
        <v>45992</v>
      </c>
      <c r="AA56" s="37"/>
      <c r="AB56" s="102"/>
      <c r="AC56" s="43" t="s">
        <v>758</v>
      </c>
      <c r="AD56" s="110" t="s">
        <v>74</v>
      </c>
      <c r="AE56" s="111" t="s">
        <v>59</v>
      </c>
      <c r="AF56" s="44"/>
      <c r="AG56" s="37"/>
      <c r="AH56" s="37"/>
      <c r="AI56" s="37"/>
      <c r="AJ56" s="37"/>
      <c r="AK56" s="37"/>
      <c r="AL56" s="25"/>
      <c r="AM56" s="37">
        <v>300</v>
      </c>
      <c r="AN56" s="37">
        <v>300</v>
      </c>
      <c r="AO56" s="37"/>
      <c r="AP56" s="136"/>
      <c r="AQ56" s="134">
        <f t="shared" si="6"/>
        <v>300</v>
      </c>
    </row>
    <row r="57" s="6" customFormat="1" ht="71" customHeight="1" spans="1:43">
      <c r="A57" s="37">
        <v>48</v>
      </c>
      <c r="B57" s="37" t="s">
        <v>42</v>
      </c>
      <c r="C57" s="37" t="s">
        <v>67</v>
      </c>
      <c r="D57" s="45" t="s">
        <v>68</v>
      </c>
      <c r="E57" s="37" t="s">
        <v>981</v>
      </c>
      <c r="F57" s="37" t="s">
        <v>180</v>
      </c>
      <c r="G57" s="45" t="s">
        <v>982</v>
      </c>
      <c r="H57" s="37" t="s">
        <v>48</v>
      </c>
      <c r="I57" s="60" t="s">
        <v>983</v>
      </c>
      <c r="J57" s="37">
        <v>84</v>
      </c>
      <c r="K57" s="37">
        <v>84</v>
      </c>
      <c r="L57" s="37"/>
      <c r="M57" s="43"/>
      <c r="N57" s="60" t="s">
        <v>984</v>
      </c>
      <c r="O57" s="37" t="s">
        <v>985</v>
      </c>
      <c r="P57" s="63">
        <v>3029</v>
      </c>
      <c r="Q57" s="37" t="s">
        <v>53</v>
      </c>
      <c r="R57" s="37" t="s">
        <v>53</v>
      </c>
      <c r="S57" s="37" t="s">
        <v>53</v>
      </c>
      <c r="T57" s="37" t="s">
        <v>74</v>
      </c>
      <c r="U57" s="37" t="s">
        <v>185</v>
      </c>
      <c r="V57" s="37" t="s">
        <v>186</v>
      </c>
      <c r="W57" s="81">
        <v>13887157069</v>
      </c>
      <c r="X57" s="37" t="s">
        <v>52</v>
      </c>
      <c r="Y57" s="108">
        <v>45809</v>
      </c>
      <c r="Z57" s="109">
        <v>45992</v>
      </c>
      <c r="AA57" s="37"/>
      <c r="AB57" s="102"/>
      <c r="AC57" s="43" t="s">
        <v>758</v>
      </c>
      <c r="AD57" s="110" t="s">
        <v>74</v>
      </c>
      <c r="AE57" s="111" t="s">
        <v>59</v>
      </c>
      <c r="AF57" s="44"/>
      <c r="AG57" s="37"/>
      <c r="AH57" s="37"/>
      <c r="AI57" s="37"/>
      <c r="AJ57" s="37"/>
      <c r="AK57" s="37"/>
      <c r="AL57" s="25"/>
      <c r="AM57" s="37">
        <v>84</v>
      </c>
      <c r="AN57" s="37">
        <v>84</v>
      </c>
      <c r="AO57" s="37"/>
      <c r="AP57" s="136"/>
      <c r="AQ57" s="134">
        <f t="shared" si="6"/>
        <v>84</v>
      </c>
    </row>
    <row r="58" s="6" customFormat="1" ht="86" customHeight="1" spans="1:43">
      <c r="A58" s="37">
        <v>49</v>
      </c>
      <c r="B58" s="37" t="s">
        <v>42</v>
      </c>
      <c r="C58" s="37" t="s">
        <v>67</v>
      </c>
      <c r="D58" s="45" t="s">
        <v>68</v>
      </c>
      <c r="E58" s="37" t="s">
        <v>986</v>
      </c>
      <c r="F58" s="37" t="s">
        <v>180</v>
      </c>
      <c r="G58" s="45" t="s">
        <v>359</v>
      </c>
      <c r="H58" s="37" t="s">
        <v>48</v>
      </c>
      <c r="I58" s="60" t="s">
        <v>987</v>
      </c>
      <c r="J58" s="37">
        <v>135</v>
      </c>
      <c r="K58" s="37">
        <v>135</v>
      </c>
      <c r="L58" s="37"/>
      <c r="M58" s="43"/>
      <c r="N58" s="60" t="s">
        <v>988</v>
      </c>
      <c r="O58" s="37" t="s">
        <v>860</v>
      </c>
      <c r="P58" s="63">
        <v>326</v>
      </c>
      <c r="Q58" s="37" t="s">
        <v>53</v>
      </c>
      <c r="R58" s="37" t="s">
        <v>53</v>
      </c>
      <c r="S58" s="37" t="s">
        <v>53</v>
      </c>
      <c r="T58" s="37" t="s">
        <v>74</v>
      </c>
      <c r="U58" s="37" t="s">
        <v>185</v>
      </c>
      <c r="V58" s="37" t="s">
        <v>186</v>
      </c>
      <c r="W58" s="81">
        <v>13887157069</v>
      </c>
      <c r="X58" s="37" t="s">
        <v>52</v>
      </c>
      <c r="Y58" s="108">
        <v>45809</v>
      </c>
      <c r="Z58" s="109">
        <v>45992</v>
      </c>
      <c r="AA58" s="37"/>
      <c r="AB58" s="102"/>
      <c r="AC58" s="43" t="s">
        <v>758</v>
      </c>
      <c r="AD58" s="110" t="s">
        <v>74</v>
      </c>
      <c r="AE58" s="111" t="s">
        <v>59</v>
      </c>
      <c r="AF58" s="44"/>
      <c r="AG58" s="37"/>
      <c r="AH58" s="37"/>
      <c r="AI58" s="37"/>
      <c r="AJ58" s="37"/>
      <c r="AK58" s="37"/>
      <c r="AL58" s="25"/>
      <c r="AM58" s="37">
        <v>65</v>
      </c>
      <c r="AN58" s="37">
        <v>65</v>
      </c>
      <c r="AO58" s="37"/>
      <c r="AP58" s="136"/>
      <c r="AQ58" s="134">
        <f t="shared" si="6"/>
        <v>65</v>
      </c>
    </row>
    <row r="59" s="6" customFormat="1" ht="136" customHeight="1" spans="1:43">
      <c r="A59" s="37">
        <v>50</v>
      </c>
      <c r="B59" s="37" t="s">
        <v>42</v>
      </c>
      <c r="C59" s="37" t="s">
        <v>67</v>
      </c>
      <c r="D59" s="45" t="s">
        <v>68</v>
      </c>
      <c r="E59" s="37" t="s">
        <v>989</v>
      </c>
      <c r="F59" s="37" t="s">
        <v>180</v>
      </c>
      <c r="G59" s="45" t="s">
        <v>959</v>
      </c>
      <c r="H59" s="37" t="s">
        <v>48</v>
      </c>
      <c r="I59" s="60" t="s">
        <v>990</v>
      </c>
      <c r="J59" s="37">
        <v>54</v>
      </c>
      <c r="K59" s="37">
        <v>54</v>
      </c>
      <c r="L59" s="37"/>
      <c r="M59" s="43"/>
      <c r="N59" s="60" t="s">
        <v>991</v>
      </c>
      <c r="O59" s="37" t="s">
        <v>860</v>
      </c>
      <c r="P59" s="63">
        <v>186</v>
      </c>
      <c r="Q59" s="37" t="s">
        <v>53</v>
      </c>
      <c r="R59" s="37" t="s">
        <v>53</v>
      </c>
      <c r="S59" s="37" t="s">
        <v>53</v>
      </c>
      <c r="T59" s="37" t="s">
        <v>74</v>
      </c>
      <c r="U59" s="37" t="s">
        <v>185</v>
      </c>
      <c r="V59" s="37" t="s">
        <v>186</v>
      </c>
      <c r="W59" s="81">
        <v>13887157069</v>
      </c>
      <c r="X59" s="37" t="s">
        <v>52</v>
      </c>
      <c r="Y59" s="108">
        <v>45809</v>
      </c>
      <c r="Z59" s="109">
        <v>45992</v>
      </c>
      <c r="AA59" s="37"/>
      <c r="AB59" s="102"/>
      <c r="AC59" s="43" t="s">
        <v>758</v>
      </c>
      <c r="AD59" s="110" t="s">
        <v>74</v>
      </c>
      <c r="AE59" s="111" t="s">
        <v>59</v>
      </c>
      <c r="AF59" s="44"/>
      <c r="AG59" s="37"/>
      <c r="AH59" s="37"/>
      <c r="AI59" s="37"/>
      <c r="AJ59" s="37"/>
      <c r="AK59" s="37"/>
      <c r="AL59" s="25"/>
      <c r="AM59" s="37">
        <v>54</v>
      </c>
      <c r="AN59" s="37">
        <v>54</v>
      </c>
      <c r="AO59" s="37"/>
      <c r="AP59" s="136"/>
      <c r="AQ59" s="134">
        <f t="shared" si="6"/>
        <v>54</v>
      </c>
    </row>
    <row r="60" s="6" customFormat="1" ht="159" customHeight="1" spans="1:43">
      <c r="A60" s="37">
        <v>51</v>
      </c>
      <c r="B60" s="37" t="s">
        <v>42</v>
      </c>
      <c r="C60" s="37" t="s">
        <v>67</v>
      </c>
      <c r="D60" s="45" t="s">
        <v>68</v>
      </c>
      <c r="E60" s="37" t="s">
        <v>992</v>
      </c>
      <c r="F60" s="37" t="s">
        <v>223</v>
      </c>
      <c r="G60" s="45" t="s">
        <v>446</v>
      </c>
      <c r="H60" s="37" t="s">
        <v>48</v>
      </c>
      <c r="I60" s="62" t="s">
        <v>993</v>
      </c>
      <c r="J60" s="37">
        <v>316</v>
      </c>
      <c r="K60" s="37">
        <v>316</v>
      </c>
      <c r="L60" s="37"/>
      <c r="M60" s="43"/>
      <c r="N60" s="62" t="s">
        <v>994</v>
      </c>
      <c r="O60" s="37" t="s">
        <v>995</v>
      </c>
      <c r="P60" s="63">
        <v>3618</v>
      </c>
      <c r="Q60" s="37" t="s">
        <v>53</v>
      </c>
      <c r="R60" s="37" t="s">
        <v>52</v>
      </c>
      <c r="S60" s="37" t="s">
        <v>53</v>
      </c>
      <c r="T60" s="37" t="s">
        <v>74</v>
      </c>
      <c r="U60" s="37" t="s">
        <v>227</v>
      </c>
      <c r="V60" s="37" t="s">
        <v>228</v>
      </c>
      <c r="W60" s="81" t="s">
        <v>229</v>
      </c>
      <c r="X60" s="37" t="s">
        <v>52</v>
      </c>
      <c r="Y60" s="108">
        <v>45809</v>
      </c>
      <c r="Z60" s="109">
        <v>45992</v>
      </c>
      <c r="AA60" s="37"/>
      <c r="AB60" s="102"/>
      <c r="AC60" s="43" t="s">
        <v>758</v>
      </c>
      <c r="AD60" s="110" t="s">
        <v>74</v>
      </c>
      <c r="AE60" s="111" t="s">
        <v>59</v>
      </c>
      <c r="AF60" s="44"/>
      <c r="AG60" s="37"/>
      <c r="AH60" s="37"/>
      <c r="AI60" s="37"/>
      <c r="AJ60" s="37"/>
      <c r="AK60" s="37"/>
      <c r="AL60" s="25"/>
      <c r="AM60" s="37">
        <v>116</v>
      </c>
      <c r="AN60" s="37">
        <v>116</v>
      </c>
      <c r="AO60" s="37"/>
      <c r="AP60" s="136"/>
      <c r="AQ60" s="134">
        <f t="shared" si="6"/>
        <v>116</v>
      </c>
    </row>
    <row r="61" s="6" customFormat="1" ht="127.5" spans="1:43">
      <c r="A61" s="37">
        <v>52</v>
      </c>
      <c r="B61" s="37" t="s">
        <v>42</v>
      </c>
      <c r="C61" s="37" t="s">
        <v>67</v>
      </c>
      <c r="D61" s="45" t="s">
        <v>68</v>
      </c>
      <c r="E61" s="37" t="s">
        <v>996</v>
      </c>
      <c r="F61" s="37" t="s">
        <v>136</v>
      </c>
      <c r="G61" s="45" t="s">
        <v>997</v>
      </c>
      <c r="H61" s="37" t="s">
        <v>48</v>
      </c>
      <c r="I61" s="60" t="s">
        <v>998</v>
      </c>
      <c r="J61" s="37">
        <v>216</v>
      </c>
      <c r="K61" s="37">
        <v>216</v>
      </c>
      <c r="L61" s="37"/>
      <c r="M61" s="43"/>
      <c r="N61" s="60" t="s">
        <v>999</v>
      </c>
      <c r="O61" s="37" t="s">
        <v>1000</v>
      </c>
      <c r="P61" s="63">
        <v>792</v>
      </c>
      <c r="Q61" s="37" t="s">
        <v>53</v>
      </c>
      <c r="R61" s="37" t="s">
        <v>53</v>
      </c>
      <c r="S61" s="37" t="s">
        <v>53</v>
      </c>
      <c r="T61" s="37" t="s">
        <v>74</v>
      </c>
      <c r="U61" s="37" t="s">
        <v>1001</v>
      </c>
      <c r="V61" s="37" t="s">
        <v>1002</v>
      </c>
      <c r="W61" s="81">
        <v>15924765188</v>
      </c>
      <c r="X61" s="37" t="s">
        <v>52</v>
      </c>
      <c r="Y61" s="108">
        <v>45717</v>
      </c>
      <c r="Z61" s="109">
        <v>46022</v>
      </c>
      <c r="AA61" s="37"/>
      <c r="AB61" s="102"/>
      <c r="AC61" s="43" t="s">
        <v>758</v>
      </c>
      <c r="AD61" s="110" t="s">
        <v>74</v>
      </c>
      <c r="AE61" s="111" t="s">
        <v>59</v>
      </c>
      <c r="AF61" s="44"/>
      <c r="AG61" s="37"/>
      <c r="AH61" s="37"/>
      <c r="AI61" s="37"/>
      <c r="AJ61" s="37"/>
      <c r="AK61" s="37"/>
      <c r="AL61" s="25"/>
      <c r="AM61" s="37">
        <v>100</v>
      </c>
      <c r="AN61" s="37">
        <v>100</v>
      </c>
      <c r="AO61" s="37"/>
      <c r="AP61" s="136"/>
      <c r="AQ61" s="134">
        <f t="shared" si="6"/>
        <v>100</v>
      </c>
    </row>
    <row r="62" s="6" customFormat="1" ht="139" customHeight="1" spans="1:43">
      <c r="A62" s="37">
        <v>53</v>
      </c>
      <c r="B62" s="37" t="s">
        <v>42</v>
      </c>
      <c r="C62" s="37" t="s">
        <v>67</v>
      </c>
      <c r="D62" s="45" t="s">
        <v>68</v>
      </c>
      <c r="E62" s="37" t="s">
        <v>1003</v>
      </c>
      <c r="F62" s="37" t="s">
        <v>498</v>
      </c>
      <c r="G62" s="45" t="s">
        <v>1004</v>
      </c>
      <c r="H62" s="37" t="s">
        <v>48</v>
      </c>
      <c r="I62" s="60" t="s">
        <v>1005</v>
      </c>
      <c r="J62" s="37">
        <v>200</v>
      </c>
      <c r="K62" s="37">
        <v>200</v>
      </c>
      <c r="L62" s="37"/>
      <c r="M62" s="43"/>
      <c r="N62" s="62" t="s">
        <v>1006</v>
      </c>
      <c r="O62" s="37" t="s">
        <v>129</v>
      </c>
      <c r="P62" s="63">
        <v>789</v>
      </c>
      <c r="Q62" s="37" t="s">
        <v>53</v>
      </c>
      <c r="R62" s="37" t="s">
        <v>53</v>
      </c>
      <c r="S62" s="37" t="s">
        <v>53</v>
      </c>
      <c r="T62" s="37" t="s">
        <v>74</v>
      </c>
      <c r="U62" s="37" t="s">
        <v>503</v>
      </c>
      <c r="V62" s="37" t="s">
        <v>504</v>
      </c>
      <c r="W62" s="81" t="s">
        <v>505</v>
      </c>
      <c r="X62" s="37" t="s">
        <v>52</v>
      </c>
      <c r="Y62" s="108">
        <v>45717</v>
      </c>
      <c r="Z62" s="109">
        <v>45992</v>
      </c>
      <c r="AA62" s="37" t="s">
        <v>893</v>
      </c>
      <c r="AB62" s="102"/>
      <c r="AC62" s="43" t="s">
        <v>758</v>
      </c>
      <c r="AD62" s="110" t="s">
        <v>74</v>
      </c>
      <c r="AE62" s="111" t="s">
        <v>59</v>
      </c>
      <c r="AF62" s="44"/>
      <c r="AG62" s="37"/>
      <c r="AH62" s="37"/>
      <c r="AI62" s="37"/>
      <c r="AJ62" s="37"/>
      <c r="AK62" s="37"/>
      <c r="AL62" s="25"/>
      <c r="AM62" s="37">
        <v>90</v>
      </c>
      <c r="AN62" s="37">
        <v>90</v>
      </c>
      <c r="AO62" s="37"/>
      <c r="AP62" s="136"/>
      <c r="AQ62" s="134">
        <f t="shared" si="6"/>
        <v>90</v>
      </c>
    </row>
    <row r="63" s="6" customFormat="1" ht="112" customHeight="1" spans="1:43">
      <c r="A63" s="37">
        <v>54</v>
      </c>
      <c r="B63" s="37" t="s">
        <v>42</v>
      </c>
      <c r="C63" s="37" t="s">
        <v>67</v>
      </c>
      <c r="D63" s="45" t="s">
        <v>68</v>
      </c>
      <c r="E63" s="37" t="s">
        <v>1007</v>
      </c>
      <c r="F63" s="37" t="s">
        <v>498</v>
      </c>
      <c r="G63" s="45" t="s">
        <v>1008</v>
      </c>
      <c r="H63" s="37" t="s">
        <v>48</v>
      </c>
      <c r="I63" s="60" t="s">
        <v>1009</v>
      </c>
      <c r="J63" s="37">
        <v>280</v>
      </c>
      <c r="K63" s="37">
        <v>280</v>
      </c>
      <c r="L63" s="37"/>
      <c r="M63" s="43"/>
      <c r="N63" s="62" t="s">
        <v>1010</v>
      </c>
      <c r="O63" s="37" t="s">
        <v>344</v>
      </c>
      <c r="P63" s="63">
        <v>920</v>
      </c>
      <c r="Q63" s="37" t="s">
        <v>53</v>
      </c>
      <c r="R63" s="37" t="s">
        <v>53</v>
      </c>
      <c r="S63" s="37" t="s">
        <v>53</v>
      </c>
      <c r="T63" s="37" t="s">
        <v>74</v>
      </c>
      <c r="U63" s="37" t="s">
        <v>503</v>
      </c>
      <c r="V63" s="37" t="s">
        <v>504</v>
      </c>
      <c r="W63" s="81" t="s">
        <v>505</v>
      </c>
      <c r="X63" s="37" t="s">
        <v>52</v>
      </c>
      <c r="Y63" s="108">
        <v>45839</v>
      </c>
      <c r="Z63" s="109">
        <v>45992</v>
      </c>
      <c r="AA63" s="37"/>
      <c r="AB63" s="102"/>
      <c r="AC63" s="43" t="s">
        <v>758</v>
      </c>
      <c r="AD63" s="110" t="s">
        <v>74</v>
      </c>
      <c r="AE63" s="111" t="s">
        <v>59</v>
      </c>
      <c r="AF63" s="44"/>
      <c r="AG63" s="37"/>
      <c r="AH63" s="37"/>
      <c r="AI63" s="37"/>
      <c r="AJ63" s="37"/>
      <c r="AK63" s="37"/>
      <c r="AL63" s="25"/>
      <c r="AM63" s="37">
        <v>110</v>
      </c>
      <c r="AN63" s="37">
        <v>110</v>
      </c>
      <c r="AO63" s="37"/>
      <c r="AP63" s="136"/>
      <c r="AQ63" s="134">
        <f t="shared" si="6"/>
        <v>110</v>
      </c>
    </row>
    <row r="64" s="6" customFormat="1" ht="133" customHeight="1" spans="1:43">
      <c r="A64" s="37">
        <v>55</v>
      </c>
      <c r="B64" s="37" t="s">
        <v>42</v>
      </c>
      <c r="C64" s="37" t="s">
        <v>67</v>
      </c>
      <c r="D64" s="45" t="s">
        <v>68</v>
      </c>
      <c r="E64" s="37" t="s">
        <v>1011</v>
      </c>
      <c r="F64" s="37" t="s">
        <v>498</v>
      </c>
      <c r="G64" s="45" t="s">
        <v>1012</v>
      </c>
      <c r="H64" s="37" t="s">
        <v>370</v>
      </c>
      <c r="I64" s="60" t="s">
        <v>1013</v>
      </c>
      <c r="J64" s="37">
        <v>96</v>
      </c>
      <c r="K64" s="37">
        <v>96</v>
      </c>
      <c r="L64" s="37"/>
      <c r="M64" s="43"/>
      <c r="N64" s="62" t="s">
        <v>1014</v>
      </c>
      <c r="O64" s="37" t="s">
        <v>1015</v>
      </c>
      <c r="P64" s="63">
        <v>10000</v>
      </c>
      <c r="Q64" s="37" t="s">
        <v>53</v>
      </c>
      <c r="R64" s="37" t="s">
        <v>53</v>
      </c>
      <c r="S64" s="37" t="s">
        <v>53</v>
      </c>
      <c r="T64" s="37" t="s">
        <v>74</v>
      </c>
      <c r="U64" s="37" t="s">
        <v>503</v>
      </c>
      <c r="V64" s="37" t="s">
        <v>504</v>
      </c>
      <c r="W64" s="81" t="s">
        <v>505</v>
      </c>
      <c r="X64" s="37" t="s">
        <v>52</v>
      </c>
      <c r="Y64" s="108">
        <v>45839</v>
      </c>
      <c r="Z64" s="109">
        <v>45992</v>
      </c>
      <c r="AA64" s="37"/>
      <c r="AB64" s="102"/>
      <c r="AC64" s="43" t="s">
        <v>758</v>
      </c>
      <c r="AD64" s="110" t="s">
        <v>74</v>
      </c>
      <c r="AE64" s="111" t="s">
        <v>59</v>
      </c>
      <c r="AF64" s="44"/>
      <c r="AG64" s="37"/>
      <c r="AH64" s="37"/>
      <c r="AI64" s="37"/>
      <c r="AJ64" s="37"/>
      <c r="AK64" s="37"/>
      <c r="AL64" s="25"/>
      <c r="AM64" s="37">
        <v>50</v>
      </c>
      <c r="AN64" s="37">
        <v>50</v>
      </c>
      <c r="AO64" s="37"/>
      <c r="AP64" s="136"/>
      <c r="AQ64" s="134">
        <f t="shared" si="6"/>
        <v>50</v>
      </c>
    </row>
    <row r="65" s="6" customFormat="1" ht="99" customHeight="1" spans="1:43">
      <c r="A65" s="37">
        <v>56</v>
      </c>
      <c r="B65" s="37" t="s">
        <v>42</v>
      </c>
      <c r="C65" s="37" t="s">
        <v>67</v>
      </c>
      <c r="D65" s="45" t="s">
        <v>68</v>
      </c>
      <c r="E65" s="37" t="s">
        <v>1016</v>
      </c>
      <c r="F65" s="37" t="s">
        <v>294</v>
      </c>
      <c r="G65" s="45" t="s">
        <v>1017</v>
      </c>
      <c r="H65" s="37" t="s">
        <v>48</v>
      </c>
      <c r="I65" s="60" t="s">
        <v>1018</v>
      </c>
      <c r="J65" s="37">
        <v>245</v>
      </c>
      <c r="K65" s="37">
        <v>245</v>
      </c>
      <c r="L65" s="37"/>
      <c r="M65" s="43"/>
      <c r="N65" s="64" t="s">
        <v>1019</v>
      </c>
      <c r="O65" s="37" t="s">
        <v>1015</v>
      </c>
      <c r="P65" s="63">
        <v>283</v>
      </c>
      <c r="Q65" s="37" t="s">
        <v>53</v>
      </c>
      <c r="R65" s="37" t="s">
        <v>53</v>
      </c>
      <c r="S65" s="37" t="s">
        <v>53</v>
      </c>
      <c r="T65" s="37" t="s">
        <v>74</v>
      </c>
      <c r="U65" s="37" t="s">
        <v>299</v>
      </c>
      <c r="V65" s="37" t="s">
        <v>300</v>
      </c>
      <c r="W65" s="81" t="s">
        <v>301</v>
      </c>
      <c r="X65" s="37" t="s">
        <v>52</v>
      </c>
      <c r="Y65" s="108">
        <v>45809</v>
      </c>
      <c r="Z65" s="109">
        <v>45992</v>
      </c>
      <c r="AA65" s="37" t="s">
        <v>1020</v>
      </c>
      <c r="AB65" s="102"/>
      <c r="AC65" s="43" t="s">
        <v>758</v>
      </c>
      <c r="AD65" s="110" t="s">
        <v>74</v>
      </c>
      <c r="AE65" s="111" t="s">
        <v>59</v>
      </c>
      <c r="AF65" s="44"/>
      <c r="AG65" s="37"/>
      <c r="AH65" s="37"/>
      <c r="AI65" s="37"/>
      <c r="AJ65" s="37"/>
      <c r="AK65" s="37"/>
      <c r="AL65" s="25"/>
      <c r="AM65" s="37">
        <v>120</v>
      </c>
      <c r="AN65" s="37">
        <v>120</v>
      </c>
      <c r="AO65" s="37"/>
      <c r="AP65" s="136"/>
      <c r="AQ65" s="134">
        <f t="shared" si="6"/>
        <v>120</v>
      </c>
    </row>
    <row r="66" s="6" customFormat="1" ht="150" customHeight="1" spans="1:43">
      <c r="A66" s="37">
        <v>57</v>
      </c>
      <c r="B66" s="37" t="s">
        <v>42</v>
      </c>
      <c r="C66" s="37" t="s">
        <v>67</v>
      </c>
      <c r="D66" s="45" t="s">
        <v>68</v>
      </c>
      <c r="E66" s="37" t="s">
        <v>1021</v>
      </c>
      <c r="F66" s="37" t="s">
        <v>294</v>
      </c>
      <c r="G66" s="45" t="s">
        <v>1022</v>
      </c>
      <c r="H66" s="37" t="s">
        <v>48</v>
      </c>
      <c r="I66" s="60" t="s">
        <v>1023</v>
      </c>
      <c r="J66" s="37">
        <v>166.04</v>
      </c>
      <c r="K66" s="37">
        <v>166.04</v>
      </c>
      <c r="L66" s="37"/>
      <c r="M66" s="43"/>
      <c r="N66" s="60" t="s">
        <v>1024</v>
      </c>
      <c r="O66" s="37" t="s">
        <v>298</v>
      </c>
      <c r="P66" s="63">
        <v>173</v>
      </c>
      <c r="Q66" s="37" t="s">
        <v>53</v>
      </c>
      <c r="R66" s="37" t="s">
        <v>53</v>
      </c>
      <c r="S66" s="37" t="s">
        <v>53</v>
      </c>
      <c r="T66" s="37" t="s">
        <v>74</v>
      </c>
      <c r="U66" s="37" t="s">
        <v>299</v>
      </c>
      <c r="V66" s="37" t="s">
        <v>300</v>
      </c>
      <c r="W66" s="81" t="s">
        <v>301</v>
      </c>
      <c r="X66" s="37" t="s">
        <v>52</v>
      </c>
      <c r="Y66" s="108">
        <v>45689</v>
      </c>
      <c r="Z66" s="109">
        <v>45992</v>
      </c>
      <c r="AA66" s="37"/>
      <c r="AB66" s="102"/>
      <c r="AC66" s="43" t="s">
        <v>758</v>
      </c>
      <c r="AD66" s="110" t="s">
        <v>74</v>
      </c>
      <c r="AE66" s="111" t="s">
        <v>59</v>
      </c>
      <c r="AF66" s="44"/>
      <c r="AG66" s="37"/>
      <c r="AH66" s="37"/>
      <c r="AI66" s="37"/>
      <c r="AJ66" s="37"/>
      <c r="AK66" s="37"/>
      <c r="AL66" s="25"/>
      <c r="AM66" s="37">
        <v>60</v>
      </c>
      <c r="AN66" s="37">
        <v>60</v>
      </c>
      <c r="AO66" s="37"/>
      <c r="AP66" s="136"/>
      <c r="AQ66" s="134">
        <f t="shared" si="6"/>
        <v>60</v>
      </c>
    </row>
    <row r="67" s="6" customFormat="1" ht="160" customHeight="1" spans="1:43">
      <c r="A67" s="37">
        <v>58</v>
      </c>
      <c r="B67" s="37" t="s">
        <v>42</v>
      </c>
      <c r="C67" s="37" t="s">
        <v>67</v>
      </c>
      <c r="D67" s="45" t="s">
        <v>68</v>
      </c>
      <c r="E67" s="37" t="s">
        <v>1025</v>
      </c>
      <c r="F67" s="37" t="s">
        <v>582</v>
      </c>
      <c r="G67" s="45" t="s">
        <v>1026</v>
      </c>
      <c r="H67" s="37" t="s">
        <v>48</v>
      </c>
      <c r="I67" s="60" t="s">
        <v>1027</v>
      </c>
      <c r="J67" s="37">
        <v>791</v>
      </c>
      <c r="K67" s="37">
        <v>791</v>
      </c>
      <c r="L67" s="37"/>
      <c r="M67" s="43"/>
      <c r="N67" s="60" t="s">
        <v>1028</v>
      </c>
      <c r="O67" s="37" t="s">
        <v>1029</v>
      </c>
      <c r="P67" s="63">
        <v>1121</v>
      </c>
      <c r="Q67" s="37" t="s">
        <v>53</v>
      </c>
      <c r="R67" s="37" t="s">
        <v>53</v>
      </c>
      <c r="S67" s="37" t="s">
        <v>53</v>
      </c>
      <c r="T67" s="37" t="s">
        <v>74</v>
      </c>
      <c r="U67" s="37" t="s">
        <v>587</v>
      </c>
      <c r="V67" s="37" t="s">
        <v>588</v>
      </c>
      <c r="W67" s="81">
        <v>13577395188</v>
      </c>
      <c r="X67" s="37" t="s">
        <v>52</v>
      </c>
      <c r="Y67" s="108">
        <v>45778</v>
      </c>
      <c r="Z67" s="109">
        <v>46022</v>
      </c>
      <c r="AA67" s="37"/>
      <c r="AB67" s="102"/>
      <c r="AC67" s="43" t="s">
        <v>758</v>
      </c>
      <c r="AD67" s="110" t="s">
        <v>74</v>
      </c>
      <c r="AE67" s="111" t="s">
        <v>59</v>
      </c>
      <c r="AF67" s="44"/>
      <c r="AG67" s="37"/>
      <c r="AH67" s="37"/>
      <c r="AI67" s="37"/>
      <c r="AJ67" s="37"/>
      <c r="AK67" s="37"/>
      <c r="AL67" s="25"/>
      <c r="AM67" s="37">
        <v>191</v>
      </c>
      <c r="AN67" s="37">
        <v>191</v>
      </c>
      <c r="AO67" s="37"/>
      <c r="AP67" s="136"/>
      <c r="AQ67" s="134">
        <f t="shared" si="6"/>
        <v>191</v>
      </c>
    </row>
    <row r="68" s="6" customFormat="1" ht="128" customHeight="1" spans="1:43">
      <c r="A68" s="37">
        <v>59</v>
      </c>
      <c r="B68" s="37" t="s">
        <v>42</v>
      </c>
      <c r="C68" s="37" t="s">
        <v>67</v>
      </c>
      <c r="D68" s="45" t="s">
        <v>68</v>
      </c>
      <c r="E68" s="37" t="s">
        <v>1030</v>
      </c>
      <c r="F68" s="37" t="s">
        <v>582</v>
      </c>
      <c r="G68" s="45" t="s">
        <v>764</v>
      </c>
      <c r="H68" s="37" t="s">
        <v>48</v>
      </c>
      <c r="I68" s="60" t="s">
        <v>1031</v>
      </c>
      <c r="J68" s="37">
        <v>849</v>
      </c>
      <c r="K68" s="37">
        <v>849</v>
      </c>
      <c r="L68" s="37"/>
      <c r="M68" s="43"/>
      <c r="N68" s="60" t="s">
        <v>1032</v>
      </c>
      <c r="O68" s="37" t="s">
        <v>1029</v>
      </c>
      <c r="P68" s="63">
        <v>1317</v>
      </c>
      <c r="Q68" s="37" t="s">
        <v>53</v>
      </c>
      <c r="R68" s="37" t="s">
        <v>53</v>
      </c>
      <c r="S68" s="37" t="s">
        <v>53</v>
      </c>
      <c r="T68" s="37" t="s">
        <v>74</v>
      </c>
      <c r="U68" s="37" t="s">
        <v>587</v>
      </c>
      <c r="V68" s="37" t="s">
        <v>588</v>
      </c>
      <c r="W68" s="81">
        <v>13577395188</v>
      </c>
      <c r="X68" s="37" t="s">
        <v>52</v>
      </c>
      <c r="Y68" s="108">
        <v>45778</v>
      </c>
      <c r="Z68" s="109">
        <v>46022</v>
      </c>
      <c r="AA68" s="37"/>
      <c r="AB68" s="102"/>
      <c r="AC68" s="43" t="s">
        <v>758</v>
      </c>
      <c r="AD68" s="110" t="s">
        <v>74</v>
      </c>
      <c r="AE68" s="111" t="s">
        <v>59</v>
      </c>
      <c r="AF68" s="44"/>
      <c r="AG68" s="37"/>
      <c r="AH68" s="37"/>
      <c r="AI68" s="37"/>
      <c r="AJ68" s="37"/>
      <c r="AK68" s="37"/>
      <c r="AL68" s="25"/>
      <c r="AM68" s="37">
        <v>200</v>
      </c>
      <c r="AN68" s="37">
        <v>200</v>
      </c>
      <c r="AO68" s="37"/>
      <c r="AP68" s="136"/>
      <c r="AQ68" s="134">
        <f t="shared" si="6"/>
        <v>200</v>
      </c>
    </row>
    <row r="69" s="6" customFormat="1" ht="176" customHeight="1" spans="1:43">
      <c r="A69" s="37">
        <v>60</v>
      </c>
      <c r="B69" s="37" t="s">
        <v>42</v>
      </c>
      <c r="C69" s="37" t="s">
        <v>67</v>
      </c>
      <c r="D69" s="45" t="s">
        <v>68</v>
      </c>
      <c r="E69" s="37" t="s">
        <v>1033</v>
      </c>
      <c r="F69" s="37" t="s">
        <v>582</v>
      </c>
      <c r="G69" s="45" t="s">
        <v>1034</v>
      </c>
      <c r="H69" s="37" t="s">
        <v>48</v>
      </c>
      <c r="I69" s="64" t="s">
        <v>1035</v>
      </c>
      <c r="J69" s="37">
        <v>176.2</v>
      </c>
      <c r="K69" s="37">
        <v>176.2</v>
      </c>
      <c r="L69" s="37"/>
      <c r="M69" s="43"/>
      <c r="N69" s="60" t="s">
        <v>1036</v>
      </c>
      <c r="O69" s="37" t="s">
        <v>1037</v>
      </c>
      <c r="P69" s="63">
        <v>817</v>
      </c>
      <c r="Q69" s="37" t="s">
        <v>53</v>
      </c>
      <c r="R69" s="37" t="s">
        <v>53</v>
      </c>
      <c r="S69" s="37" t="s">
        <v>53</v>
      </c>
      <c r="T69" s="37" t="s">
        <v>74</v>
      </c>
      <c r="U69" s="37" t="s">
        <v>587</v>
      </c>
      <c r="V69" s="37" t="s">
        <v>588</v>
      </c>
      <c r="W69" s="81">
        <v>13577395188</v>
      </c>
      <c r="X69" s="37" t="s">
        <v>52</v>
      </c>
      <c r="Y69" s="108">
        <v>45778</v>
      </c>
      <c r="Z69" s="109">
        <v>46022</v>
      </c>
      <c r="AA69" s="37"/>
      <c r="AB69" s="102"/>
      <c r="AC69" s="43" t="s">
        <v>758</v>
      </c>
      <c r="AD69" s="110" t="s">
        <v>74</v>
      </c>
      <c r="AE69" s="111" t="s">
        <v>59</v>
      </c>
      <c r="AF69" s="44"/>
      <c r="AG69" s="37"/>
      <c r="AH69" s="37"/>
      <c r="AI69" s="37"/>
      <c r="AJ69" s="37"/>
      <c r="AK69" s="37"/>
      <c r="AL69" s="25"/>
      <c r="AM69" s="37">
        <v>80</v>
      </c>
      <c r="AN69" s="37">
        <v>80</v>
      </c>
      <c r="AO69" s="37"/>
      <c r="AP69" s="136"/>
      <c r="AQ69" s="134">
        <f t="shared" si="6"/>
        <v>80</v>
      </c>
    </row>
    <row r="70" s="6" customFormat="1" ht="144" customHeight="1" spans="1:43">
      <c r="A70" s="37">
        <v>61</v>
      </c>
      <c r="B70" s="37" t="s">
        <v>42</v>
      </c>
      <c r="C70" s="37" t="s">
        <v>67</v>
      </c>
      <c r="D70" s="45" t="s">
        <v>68</v>
      </c>
      <c r="E70" s="37" t="s">
        <v>1038</v>
      </c>
      <c r="F70" s="37" t="s">
        <v>582</v>
      </c>
      <c r="G70" s="45" t="s">
        <v>1039</v>
      </c>
      <c r="H70" s="37" t="s">
        <v>48</v>
      </c>
      <c r="I70" s="64" t="s">
        <v>1040</v>
      </c>
      <c r="J70" s="37">
        <v>388.5</v>
      </c>
      <c r="K70" s="37">
        <v>388.5</v>
      </c>
      <c r="L70" s="37"/>
      <c r="M70" s="43"/>
      <c r="N70" s="60" t="s">
        <v>1041</v>
      </c>
      <c r="O70" s="37" t="s">
        <v>1042</v>
      </c>
      <c r="P70" s="63">
        <v>3168</v>
      </c>
      <c r="Q70" s="37" t="s">
        <v>53</v>
      </c>
      <c r="R70" s="37" t="s">
        <v>53</v>
      </c>
      <c r="S70" s="37" t="s">
        <v>53</v>
      </c>
      <c r="T70" s="37" t="s">
        <v>74</v>
      </c>
      <c r="U70" s="37" t="s">
        <v>587</v>
      </c>
      <c r="V70" s="37" t="s">
        <v>588</v>
      </c>
      <c r="W70" s="81">
        <v>13577395188</v>
      </c>
      <c r="X70" s="37" t="s">
        <v>52</v>
      </c>
      <c r="Y70" s="108">
        <v>45778</v>
      </c>
      <c r="Z70" s="109">
        <v>46022</v>
      </c>
      <c r="AA70" s="37"/>
      <c r="AB70" s="102"/>
      <c r="AC70" s="43" t="s">
        <v>758</v>
      </c>
      <c r="AD70" s="110" t="s">
        <v>74</v>
      </c>
      <c r="AE70" s="111" t="s">
        <v>59</v>
      </c>
      <c r="AF70" s="44"/>
      <c r="AG70" s="37"/>
      <c r="AH70" s="37"/>
      <c r="AI70" s="37"/>
      <c r="AJ70" s="37"/>
      <c r="AK70" s="37"/>
      <c r="AL70" s="25"/>
      <c r="AM70" s="37">
        <v>120</v>
      </c>
      <c r="AN70" s="37">
        <v>120</v>
      </c>
      <c r="AO70" s="37"/>
      <c r="AP70" s="136"/>
      <c r="AQ70" s="134">
        <f t="shared" si="6"/>
        <v>120</v>
      </c>
    </row>
    <row r="71" s="6" customFormat="1" ht="134" customHeight="1" spans="1:43">
      <c r="A71" s="37">
        <v>62</v>
      </c>
      <c r="B71" s="37" t="s">
        <v>42</v>
      </c>
      <c r="C71" s="37" t="s">
        <v>67</v>
      </c>
      <c r="D71" s="45" t="s">
        <v>68</v>
      </c>
      <c r="E71" s="37" t="s">
        <v>1043</v>
      </c>
      <c r="F71" s="37" t="s">
        <v>664</v>
      </c>
      <c r="G71" s="45" t="s">
        <v>1044</v>
      </c>
      <c r="H71" s="37" t="s">
        <v>48</v>
      </c>
      <c r="I71" s="60" t="s">
        <v>1045</v>
      </c>
      <c r="J71" s="37">
        <v>100</v>
      </c>
      <c r="K71" s="37">
        <v>100</v>
      </c>
      <c r="L71" s="37"/>
      <c r="M71" s="43"/>
      <c r="N71" s="60" t="s">
        <v>1046</v>
      </c>
      <c r="O71" s="37" t="s">
        <v>1047</v>
      </c>
      <c r="P71" s="63">
        <v>1500</v>
      </c>
      <c r="Q71" s="37" t="s">
        <v>53</v>
      </c>
      <c r="R71" s="37" t="s">
        <v>53</v>
      </c>
      <c r="S71" s="37" t="s">
        <v>53</v>
      </c>
      <c r="T71" s="37" t="s">
        <v>74</v>
      </c>
      <c r="U71" s="37" t="s">
        <v>669</v>
      </c>
      <c r="V71" s="37" t="s">
        <v>1048</v>
      </c>
      <c r="W71" s="81">
        <v>18183598054</v>
      </c>
      <c r="X71" s="37" t="s">
        <v>52</v>
      </c>
      <c r="Y71" s="108">
        <v>45809</v>
      </c>
      <c r="Z71" s="109">
        <v>45992</v>
      </c>
      <c r="AA71" s="37" t="s">
        <v>1049</v>
      </c>
      <c r="AB71" s="102"/>
      <c r="AC71" s="43" t="s">
        <v>758</v>
      </c>
      <c r="AD71" s="110" t="s">
        <v>74</v>
      </c>
      <c r="AE71" s="111" t="s">
        <v>59</v>
      </c>
      <c r="AF71" s="44"/>
      <c r="AG71" s="37"/>
      <c r="AH71" s="37"/>
      <c r="AI71" s="37"/>
      <c r="AJ71" s="37"/>
      <c r="AK71" s="37"/>
      <c r="AL71" s="25"/>
      <c r="AM71" s="37">
        <v>50</v>
      </c>
      <c r="AN71" s="37">
        <v>50</v>
      </c>
      <c r="AO71" s="37"/>
      <c r="AP71" s="136"/>
      <c r="AQ71" s="134">
        <f t="shared" si="6"/>
        <v>50</v>
      </c>
    </row>
    <row r="72" s="6" customFormat="1" ht="165" customHeight="1" spans="1:43">
      <c r="A72" s="37">
        <v>63</v>
      </c>
      <c r="B72" s="37" t="s">
        <v>42</v>
      </c>
      <c r="C72" s="37" t="s">
        <v>67</v>
      </c>
      <c r="D72" s="45" t="s">
        <v>68</v>
      </c>
      <c r="E72" s="37" t="s">
        <v>1050</v>
      </c>
      <c r="F72" s="37" t="s">
        <v>664</v>
      </c>
      <c r="G72" s="45" t="s">
        <v>1051</v>
      </c>
      <c r="H72" s="37" t="s">
        <v>817</v>
      </c>
      <c r="I72" s="62" t="s">
        <v>1052</v>
      </c>
      <c r="J72" s="37">
        <v>65</v>
      </c>
      <c r="K72" s="37">
        <v>65</v>
      </c>
      <c r="L72" s="37"/>
      <c r="M72" s="43"/>
      <c r="N72" s="60" t="s">
        <v>1053</v>
      </c>
      <c r="O72" s="37" t="s">
        <v>1054</v>
      </c>
      <c r="P72" s="63">
        <v>2144</v>
      </c>
      <c r="Q72" s="37" t="s">
        <v>53</v>
      </c>
      <c r="R72" s="37" t="s">
        <v>53</v>
      </c>
      <c r="S72" s="37" t="s">
        <v>53</v>
      </c>
      <c r="T72" s="37" t="s">
        <v>74</v>
      </c>
      <c r="U72" s="37" t="s">
        <v>669</v>
      </c>
      <c r="V72" s="37" t="s">
        <v>1048</v>
      </c>
      <c r="W72" s="81">
        <v>18183598054</v>
      </c>
      <c r="X72" s="37" t="s">
        <v>52</v>
      </c>
      <c r="Y72" s="108">
        <v>45809</v>
      </c>
      <c r="Z72" s="109">
        <v>45931</v>
      </c>
      <c r="AA72" s="37" t="s">
        <v>1049</v>
      </c>
      <c r="AB72" s="102"/>
      <c r="AC72" s="43" t="s">
        <v>758</v>
      </c>
      <c r="AD72" s="110" t="s">
        <v>74</v>
      </c>
      <c r="AE72" s="111" t="s">
        <v>59</v>
      </c>
      <c r="AF72" s="44"/>
      <c r="AG72" s="37"/>
      <c r="AH72" s="37"/>
      <c r="AI72" s="37"/>
      <c r="AJ72" s="37"/>
      <c r="AK72" s="37"/>
      <c r="AL72" s="25"/>
      <c r="AM72" s="37">
        <v>65</v>
      </c>
      <c r="AN72" s="37">
        <v>65</v>
      </c>
      <c r="AO72" s="37"/>
      <c r="AP72" s="136"/>
      <c r="AQ72" s="134">
        <f t="shared" si="6"/>
        <v>65</v>
      </c>
    </row>
    <row r="73" s="6" customFormat="1" ht="98" customHeight="1" spans="1:43">
      <c r="A73" s="37">
        <v>64</v>
      </c>
      <c r="B73" s="37" t="s">
        <v>42</v>
      </c>
      <c r="C73" s="37" t="s">
        <v>67</v>
      </c>
      <c r="D73" s="45" t="s">
        <v>68</v>
      </c>
      <c r="E73" s="37" t="s">
        <v>1055</v>
      </c>
      <c r="F73" s="37" t="s">
        <v>680</v>
      </c>
      <c r="G73" s="45" t="s">
        <v>681</v>
      </c>
      <c r="H73" s="37" t="s">
        <v>48</v>
      </c>
      <c r="I73" s="60" t="s">
        <v>1056</v>
      </c>
      <c r="J73" s="37">
        <v>400</v>
      </c>
      <c r="K73" s="37"/>
      <c r="L73" s="37">
        <v>400</v>
      </c>
      <c r="M73" s="43"/>
      <c r="N73" s="64" t="s">
        <v>1057</v>
      </c>
      <c r="O73" s="37" t="s">
        <v>1058</v>
      </c>
      <c r="P73" s="63">
        <v>1084</v>
      </c>
      <c r="Q73" s="37" t="s">
        <v>53</v>
      </c>
      <c r="R73" s="37" t="s">
        <v>53</v>
      </c>
      <c r="S73" s="37" t="s">
        <v>53</v>
      </c>
      <c r="T73" s="37" t="s">
        <v>74</v>
      </c>
      <c r="U73" s="37" t="s">
        <v>685</v>
      </c>
      <c r="V73" s="37" t="s">
        <v>686</v>
      </c>
      <c r="W73" s="81" t="s">
        <v>687</v>
      </c>
      <c r="X73" s="37" t="s">
        <v>52</v>
      </c>
      <c r="Y73" s="108">
        <v>45809</v>
      </c>
      <c r="Z73" s="109">
        <v>46022</v>
      </c>
      <c r="AA73" s="37" t="s">
        <v>1059</v>
      </c>
      <c r="AB73" s="102"/>
      <c r="AC73" s="43" t="s">
        <v>758</v>
      </c>
      <c r="AD73" s="110" t="s">
        <v>74</v>
      </c>
      <c r="AE73" s="111" t="s">
        <v>59</v>
      </c>
      <c r="AF73" s="44"/>
      <c r="AG73" s="37"/>
      <c r="AH73" s="37"/>
      <c r="AI73" s="37"/>
      <c r="AJ73" s="37"/>
      <c r="AK73" s="37"/>
      <c r="AL73" s="25"/>
      <c r="AM73" s="37">
        <v>180</v>
      </c>
      <c r="AN73" s="37"/>
      <c r="AO73" s="37">
        <v>180</v>
      </c>
      <c r="AP73" s="136"/>
      <c r="AQ73" s="134">
        <f t="shared" ref="AQ73:AQ104" si="7">AM73-AH73</f>
        <v>180</v>
      </c>
    </row>
    <row r="74" s="6" customFormat="1" ht="212" customHeight="1" spans="1:43">
      <c r="A74" s="37">
        <v>65</v>
      </c>
      <c r="B74" s="37" t="s">
        <v>42</v>
      </c>
      <c r="C74" s="37" t="s">
        <v>67</v>
      </c>
      <c r="D74" s="45" t="s">
        <v>68</v>
      </c>
      <c r="E74" s="37" t="s">
        <v>1060</v>
      </c>
      <c r="F74" s="37" t="s">
        <v>167</v>
      </c>
      <c r="G74" s="45" t="s">
        <v>1061</v>
      </c>
      <c r="H74" s="37" t="s">
        <v>48</v>
      </c>
      <c r="I74" s="62" t="s">
        <v>1062</v>
      </c>
      <c r="J74" s="37">
        <v>575</v>
      </c>
      <c r="K74" s="37">
        <v>575</v>
      </c>
      <c r="L74" s="37"/>
      <c r="M74" s="43"/>
      <c r="N74" s="60" t="s">
        <v>1063</v>
      </c>
      <c r="O74" s="37" t="s">
        <v>1064</v>
      </c>
      <c r="P74" s="63">
        <v>1600</v>
      </c>
      <c r="Q74" s="37" t="s">
        <v>53</v>
      </c>
      <c r="R74" s="37" t="s">
        <v>53</v>
      </c>
      <c r="S74" s="37" t="s">
        <v>53</v>
      </c>
      <c r="T74" s="37" t="s">
        <v>74</v>
      </c>
      <c r="U74" s="37" t="s">
        <v>172</v>
      </c>
      <c r="V74" s="37" t="s">
        <v>1065</v>
      </c>
      <c r="W74" s="81">
        <v>15096694282</v>
      </c>
      <c r="X74" s="37" t="s">
        <v>52</v>
      </c>
      <c r="Y74" s="108">
        <v>45809</v>
      </c>
      <c r="Z74" s="109">
        <v>46022</v>
      </c>
      <c r="AA74" s="37" t="s">
        <v>1066</v>
      </c>
      <c r="AB74" s="102"/>
      <c r="AC74" s="43" t="s">
        <v>758</v>
      </c>
      <c r="AD74" s="110" t="s">
        <v>74</v>
      </c>
      <c r="AE74" s="111" t="s">
        <v>59</v>
      </c>
      <c r="AF74" s="44"/>
      <c r="AG74" s="37"/>
      <c r="AH74" s="37"/>
      <c r="AI74" s="37"/>
      <c r="AJ74" s="37"/>
      <c r="AK74" s="37"/>
      <c r="AL74" s="25"/>
      <c r="AM74" s="37">
        <v>175</v>
      </c>
      <c r="AN74" s="37">
        <v>175</v>
      </c>
      <c r="AO74" s="37"/>
      <c r="AP74" s="136"/>
      <c r="AQ74" s="134">
        <f t="shared" si="7"/>
        <v>175</v>
      </c>
    </row>
    <row r="75" s="6" customFormat="1" ht="113" customHeight="1" spans="1:43">
      <c r="A75" s="37">
        <v>66</v>
      </c>
      <c r="B75" s="37" t="s">
        <v>42</v>
      </c>
      <c r="C75" s="37" t="s">
        <v>84</v>
      </c>
      <c r="D75" s="45" t="s">
        <v>149</v>
      </c>
      <c r="E75" s="37" t="s">
        <v>1067</v>
      </c>
      <c r="F75" s="37" t="s">
        <v>167</v>
      </c>
      <c r="G75" s="45" t="s">
        <v>1068</v>
      </c>
      <c r="H75" s="37" t="s">
        <v>48</v>
      </c>
      <c r="I75" s="60" t="s">
        <v>1069</v>
      </c>
      <c r="J75" s="37">
        <v>271.38</v>
      </c>
      <c r="K75" s="37">
        <v>271.38</v>
      </c>
      <c r="L75" s="37"/>
      <c r="M75" s="43"/>
      <c r="N75" s="60" t="s">
        <v>1070</v>
      </c>
      <c r="O75" s="37" t="s">
        <v>1071</v>
      </c>
      <c r="P75" s="63">
        <v>150</v>
      </c>
      <c r="Q75" s="37" t="s">
        <v>53</v>
      </c>
      <c r="R75" s="37" t="s">
        <v>53</v>
      </c>
      <c r="S75" s="37" t="s">
        <v>52</v>
      </c>
      <c r="T75" s="37" t="s">
        <v>74</v>
      </c>
      <c r="U75" s="37" t="s">
        <v>172</v>
      </c>
      <c r="V75" s="37" t="s">
        <v>1072</v>
      </c>
      <c r="W75" s="81">
        <v>13678778595</v>
      </c>
      <c r="X75" s="37" t="s">
        <v>52</v>
      </c>
      <c r="Y75" s="108">
        <v>45809</v>
      </c>
      <c r="Z75" s="109">
        <v>46022</v>
      </c>
      <c r="AA75" s="37"/>
      <c r="AB75" s="102"/>
      <c r="AC75" s="43" t="s">
        <v>758</v>
      </c>
      <c r="AD75" s="110" t="s">
        <v>74</v>
      </c>
      <c r="AE75" s="111" t="s">
        <v>59</v>
      </c>
      <c r="AF75" s="44"/>
      <c r="AG75" s="37"/>
      <c r="AH75" s="37"/>
      <c r="AI75" s="37"/>
      <c r="AJ75" s="37"/>
      <c r="AK75" s="37"/>
      <c r="AL75" s="25"/>
      <c r="AM75" s="37">
        <v>100</v>
      </c>
      <c r="AN75" s="37">
        <v>100</v>
      </c>
      <c r="AO75" s="37"/>
      <c r="AP75" s="136"/>
      <c r="AQ75" s="134">
        <f t="shared" si="7"/>
        <v>100</v>
      </c>
    </row>
    <row r="76" s="6" customFormat="1" ht="153" customHeight="1" spans="1:43">
      <c r="A76" s="37">
        <v>67</v>
      </c>
      <c r="B76" s="37" t="s">
        <v>42</v>
      </c>
      <c r="C76" s="37" t="s">
        <v>67</v>
      </c>
      <c r="D76" s="45" t="s">
        <v>134</v>
      </c>
      <c r="E76" s="37" t="s">
        <v>1073</v>
      </c>
      <c r="F76" s="37" t="s">
        <v>167</v>
      </c>
      <c r="G76" s="45" t="s">
        <v>1074</v>
      </c>
      <c r="H76" s="37" t="s">
        <v>48</v>
      </c>
      <c r="I76" s="64" t="s">
        <v>1075</v>
      </c>
      <c r="J76" s="37">
        <v>104.58</v>
      </c>
      <c r="K76" s="37">
        <v>104.58</v>
      </c>
      <c r="L76" s="37"/>
      <c r="M76" s="43"/>
      <c r="N76" s="60" t="s">
        <v>1076</v>
      </c>
      <c r="O76" s="37" t="s">
        <v>1077</v>
      </c>
      <c r="P76" s="63">
        <v>120</v>
      </c>
      <c r="Q76" s="37" t="s">
        <v>53</v>
      </c>
      <c r="R76" s="37" t="s">
        <v>53</v>
      </c>
      <c r="S76" s="37" t="s">
        <v>53</v>
      </c>
      <c r="T76" s="37" t="s">
        <v>74</v>
      </c>
      <c r="U76" s="37" t="s">
        <v>172</v>
      </c>
      <c r="V76" s="37" t="s">
        <v>1065</v>
      </c>
      <c r="W76" s="81">
        <v>15096694282</v>
      </c>
      <c r="X76" s="37" t="s">
        <v>52</v>
      </c>
      <c r="Y76" s="108">
        <v>45809</v>
      </c>
      <c r="Z76" s="109">
        <v>46022</v>
      </c>
      <c r="AA76" s="37"/>
      <c r="AB76" s="102"/>
      <c r="AC76" s="43" t="s">
        <v>758</v>
      </c>
      <c r="AD76" s="110" t="s">
        <v>74</v>
      </c>
      <c r="AE76" s="111" t="s">
        <v>59</v>
      </c>
      <c r="AF76" s="44"/>
      <c r="AG76" s="37"/>
      <c r="AH76" s="37"/>
      <c r="AI76" s="37"/>
      <c r="AJ76" s="37"/>
      <c r="AK76" s="37"/>
      <c r="AL76" s="25"/>
      <c r="AM76" s="37">
        <v>55</v>
      </c>
      <c r="AN76" s="37">
        <v>55</v>
      </c>
      <c r="AO76" s="37"/>
      <c r="AP76" s="136"/>
      <c r="AQ76" s="134">
        <f t="shared" si="7"/>
        <v>55</v>
      </c>
    </row>
    <row r="77" s="6" customFormat="1" ht="99" customHeight="1" spans="1:43">
      <c r="A77" s="37">
        <v>68</v>
      </c>
      <c r="B77" s="37" t="s">
        <v>42</v>
      </c>
      <c r="C77" s="37" t="s">
        <v>67</v>
      </c>
      <c r="D77" s="45" t="s">
        <v>68</v>
      </c>
      <c r="E77" s="37" t="s">
        <v>1078</v>
      </c>
      <c r="F77" s="37" t="s">
        <v>167</v>
      </c>
      <c r="G77" s="45" t="s">
        <v>1079</v>
      </c>
      <c r="H77" s="37" t="s">
        <v>48</v>
      </c>
      <c r="I77" s="64" t="s">
        <v>1080</v>
      </c>
      <c r="J77" s="37">
        <v>352.6</v>
      </c>
      <c r="K77" s="37">
        <v>352.6</v>
      </c>
      <c r="L77" s="37"/>
      <c r="M77" s="43"/>
      <c r="N77" s="62" t="s">
        <v>1081</v>
      </c>
      <c r="O77" s="37" t="s">
        <v>1082</v>
      </c>
      <c r="P77" s="63">
        <v>1800</v>
      </c>
      <c r="Q77" s="37" t="s">
        <v>53</v>
      </c>
      <c r="R77" s="37" t="s">
        <v>53</v>
      </c>
      <c r="S77" s="37" t="s">
        <v>53</v>
      </c>
      <c r="T77" s="37" t="s">
        <v>74</v>
      </c>
      <c r="U77" s="37" t="s">
        <v>172</v>
      </c>
      <c r="V77" s="37" t="s">
        <v>1065</v>
      </c>
      <c r="W77" s="81">
        <v>15096694283</v>
      </c>
      <c r="X77" s="37" t="s">
        <v>52</v>
      </c>
      <c r="Y77" s="108">
        <v>45809</v>
      </c>
      <c r="Z77" s="109">
        <v>46022</v>
      </c>
      <c r="AA77" s="37"/>
      <c r="AB77" s="102"/>
      <c r="AC77" s="43" t="s">
        <v>758</v>
      </c>
      <c r="AD77" s="110" t="s">
        <v>74</v>
      </c>
      <c r="AE77" s="111" t="s">
        <v>59</v>
      </c>
      <c r="AF77" s="44"/>
      <c r="AG77" s="37"/>
      <c r="AH77" s="37"/>
      <c r="AI77" s="37"/>
      <c r="AJ77" s="37"/>
      <c r="AK77" s="37"/>
      <c r="AL77" s="25"/>
      <c r="AM77" s="37">
        <v>152</v>
      </c>
      <c r="AN77" s="37">
        <v>152</v>
      </c>
      <c r="AO77" s="37"/>
      <c r="AP77" s="136"/>
      <c r="AQ77" s="134">
        <f t="shared" si="7"/>
        <v>152</v>
      </c>
    </row>
    <row r="78" s="6" customFormat="1" ht="129" customHeight="1" spans="1:43">
      <c r="A78" s="37">
        <v>69</v>
      </c>
      <c r="B78" s="37" t="s">
        <v>42</v>
      </c>
      <c r="C78" s="37" t="s">
        <v>67</v>
      </c>
      <c r="D78" s="45" t="s">
        <v>68</v>
      </c>
      <c r="E78" s="37" t="s">
        <v>1083</v>
      </c>
      <c r="F78" s="37" t="s">
        <v>672</v>
      </c>
      <c r="G78" s="45" t="s">
        <v>1084</v>
      </c>
      <c r="H78" s="37" t="s">
        <v>48</v>
      </c>
      <c r="I78" s="60" t="s">
        <v>1085</v>
      </c>
      <c r="J78" s="37">
        <v>560</v>
      </c>
      <c r="K78" s="37">
        <v>560</v>
      </c>
      <c r="L78" s="37"/>
      <c r="M78" s="43"/>
      <c r="N78" s="60" t="s">
        <v>1086</v>
      </c>
      <c r="O78" s="37" t="s">
        <v>776</v>
      </c>
      <c r="P78" s="63">
        <v>460</v>
      </c>
      <c r="Q78" s="37" t="s">
        <v>53</v>
      </c>
      <c r="R78" s="37" t="s">
        <v>53</v>
      </c>
      <c r="S78" s="37" t="s">
        <v>53</v>
      </c>
      <c r="T78" s="37" t="s">
        <v>74</v>
      </c>
      <c r="U78" s="37" t="s">
        <v>677</v>
      </c>
      <c r="V78" s="37" t="s">
        <v>678</v>
      </c>
      <c r="W78" s="81">
        <v>18008741587</v>
      </c>
      <c r="X78" s="37" t="s">
        <v>52</v>
      </c>
      <c r="Y78" s="108">
        <v>45809</v>
      </c>
      <c r="Z78" s="109">
        <v>46022</v>
      </c>
      <c r="AA78" s="37"/>
      <c r="AB78" s="102"/>
      <c r="AC78" s="43" t="s">
        <v>758</v>
      </c>
      <c r="AD78" s="110" t="s">
        <v>74</v>
      </c>
      <c r="AE78" s="111" t="s">
        <v>59</v>
      </c>
      <c r="AF78" s="44"/>
      <c r="AG78" s="37"/>
      <c r="AH78" s="37"/>
      <c r="AI78" s="37"/>
      <c r="AJ78" s="37"/>
      <c r="AK78" s="37"/>
      <c r="AL78" s="25"/>
      <c r="AM78" s="37">
        <v>160</v>
      </c>
      <c r="AN78" s="37">
        <v>160</v>
      </c>
      <c r="AO78" s="37"/>
      <c r="AP78" s="136"/>
      <c r="AQ78" s="134">
        <f t="shared" si="7"/>
        <v>160</v>
      </c>
    </row>
    <row r="79" s="6" customFormat="1" ht="112" customHeight="1" spans="1:43">
      <c r="A79" s="37">
        <v>70</v>
      </c>
      <c r="B79" s="37" t="s">
        <v>42</v>
      </c>
      <c r="C79" s="37" t="s">
        <v>67</v>
      </c>
      <c r="D79" s="45" t="s">
        <v>68</v>
      </c>
      <c r="E79" s="37" t="s">
        <v>1087</v>
      </c>
      <c r="F79" s="37" t="s">
        <v>672</v>
      </c>
      <c r="G79" s="45" t="s">
        <v>673</v>
      </c>
      <c r="H79" s="37" t="s">
        <v>48</v>
      </c>
      <c r="I79" s="64" t="s">
        <v>1088</v>
      </c>
      <c r="J79" s="37">
        <v>150</v>
      </c>
      <c r="K79" s="37">
        <v>150</v>
      </c>
      <c r="L79" s="37"/>
      <c r="M79" s="43"/>
      <c r="N79" s="60" t="s">
        <v>1089</v>
      </c>
      <c r="O79" s="37" t="s">
        <v>776</v>
      </c>
      <c r="P79" s="63">
        <v>200</v>
      </c>
      <c r="Q79" s="37" t="s">
        <v>53</v>
      </c>
      <c r="R79" s="37" t="s">
        <v>53</v>
      </c>
      <c r="S79" s="37" t="s">
        <v>53</v>
      </c>
      <c r="T79" s="37" t="s">
        <v>74</v>
      </c>
      <c r="U79" s="37" t="s">
        <v>677</v>
      </c>
      <c r="V79" s="37" t="s">
        <v>678</v>
      </c>
      <c r="W79" s="81">
        <v>18008741591</v>
      </c>
      <c r="X79" s="37" t="s">
        <v>52</v>
      </c>
      <c r="Y79" s="108">
        <v>45809</v>
      </c>
      <c r="Z79" s="109">
        <v>46022</v>
      </c>
      <c r="AA79" s="37"/>
      <c r="AB79" s="102"/>
      <c r="AC79" s="43" t="s">
        <v>758</v>
      </c>
      <c r="AD79" s="110" t="s">
        <v>74</v>
      </c>
      <c r="AE79" s="111" t="s">
        <v>59</v>
      </c>
      <c r="AF79" s="44"/>
      <c r="AG79" s="37"/>
      <c r="AH79" s="37"/>
      <c r="AI79" s="37"/>
      <c r="AJ79" s="37"/>
      <c r="AK79" s="37"/>
      <c r="AL79" s="25"/>
      <c r="AM79" s="37">
        <v>60</v>
      </c>
      <c r="AN79" s="37">
        <v>60</v>
      </c>
      <c r="AO79" s="37"/>
      <c r="AP79" s="136"/>
      <c r="AQ79" s="134">
        <f t="shared" si="7"/>
        <v>60</v>
      </c>
    </row>
    <row r="80" s="6" customFormat="1" ht="86" customHeight="1" spans="1:43">
      <c r="A80" s="37">
        <v>71</v>
      </c>
      <c r="B80" s="37" t="s">
        <v>42</v>
      </c>
      <c r="C80" s="37" t="s">
        <v>67</v>
      </c>
      <c r="D80" s="45" t="s">
        <v>134</v>
      </c>
      <c r="E80" s="37" t="s">
        <v>1090</v>
      </c>
      <c r="F80" s="37" t="s">
        <v>180</v>
      </c>
      <c r="G80" s="45" t="s">
        <v>1091</v>
      </c>
      <c r="H80" s="37" t="s">
        <v>48</v>
      </c>
      <c r="I80" s="60" t="s">
        <v>1092</v>
      </c>
      <c r="J80" s="37">
        <v>480</v>
      </c>
      <c r="K80" s="37">
        <v>480</v>
      </c>
      <c r="L80" s="37"/>
      <c r="M80" s="43"/>
      <c r="N80" s="64" t="s">
        <v>1093</v>
      </c>
      <c r="O80" s="37" t="s">
        <v>1094</v>
      </c>
      <c r="P80" s="63">
        <v>337</v>
      </c>
      <c r="Q80" s="37" t="s">
        <v>53</v>
      </c>
      <c r="R80" s="37" t="s">
        <v>53</v>
      </c>
      <c r="S80" s="37" t="s">
        <v>53</v>
      </c>
      <c r="T80" s="37" t="s">
        <v>74</v>
      </c>
      <c r="U80" s="37" t="s">
        <v>185</v>
      </c>
      <c r="V80" s="37" t="s">
        <v>186</v>
      </c>
      <c r="W80" s="81" t="s">
        <v>187</v>
      </c>
      <c r="X80" s="37" t="s">
        <v>52</v>
      </c>
      <c r="Y80" s="108">
        <v>45809</v>
      </c>
      <c r="Z80" s="109">
        <v>45992</v>
      </c>
      <c r="AA80" s="37"/>
      <c r="AB80" s="102"/>
      <c r="AC80" s="43" t="s">
        <v>758</v>
      </c>
      <c r="AD80" s="110" t="s">
        <v>74</v>
      </c>
      <c r="AE80" s="111" t="s">
        <v>59</v>
      </c>
      <c r="AF80" s="44"/>
      <c r="AG80" s="37"/>
      <c r="AH80" s="37"/>
      <c r="AI80" s="37"/>
      <c r="AJ80" s="37"/>
      <c r="AK80" s="37"/>
      <c r="AL80" s="25"/>
      <c r="AM80" s="37">
        <v>160</v>
      </c>
      <c r="AN80" s="37">
        <v>160</v>
      </c>
      <c r="AO80" s="37"/>
      <c r="AP80" s="136"/>
      <c r="AQ80" s="134">
        <f t="shared" si="7"/>
        <v>160</v>
      </c>
    </row>
    <row r="81" s="6" customFormat="1" ht="87" customHeight="1" spans="1:43">
      <c r="A81" s="37">
        <v>72</v>
      </c>
      <c r="B81" s="37" t="s">
        <v>42</v>
      </c>
      <c r="C81" s="37" t="s">
        <v>67</v>
      </c>
      <c r="D81" s="45" t="s">
        <v>134</v>
      </c>
      <c r="E81" s="37" t="s">
        <v>1095</v>
      </c>
      <c r="F81" s="37" t="s">
        <v>294</v>
      </c>
      <c r="G81" s="45" t="s">
        <v>1096</v>
      </c>
      <c r="H81" s="37" t="s">
        <v>48</v>
      </c>
      <c r="I81" s="60" t="s">
        <v>1097</v>
      </c>
      <c r="J81" s="37">
        <v>84</v>
      </c>
      <c r="K81" s="37">
        <v>84</v>
      </c>
      <c r="L81" s="37"/>
      <c r="M81" s="43"/>
      <c r="N81" s="64" t="s">
        <v>1098</v>
      </c>
      <c r="O81" s="37" t="s">
        <v>1099</v>
      </c>
      <c r="P81" s="63">
        <v>190</v>
      </c>
      <c r="Q81" s="37" t="s">
        <v>53</v>
      </c>
      <c r="R81" s="37" t="s">
        <v>53</v>
      </c>
      <c r="S81" s="37" t="s">
        <v>53</v>
      </c>
      <c r="T81" s="37" t="s">
        <v>74</v>
      </c>
      <c r="U81" s="37" t="s">
        <v>299</v>
      </c>
      <c r="V81" s="37" t="s">
        <v>1100</v>
      </c>
      <c r="W81" s="81">
        <v>15187831988</v>
      </c>
      <c r="X81" s="37" t="s">
        <v>52</v>
      </c>
      <c r="Y81" s="108">
        <v>45809</v>
      </c>
      <c r="Z81" s="109">
        <v>45992</v>
      </c>
      <c r="AA81" s="37"/>
      <c r="AB81" s="102"/>
      <c r="AC81" s="43" t="s">
        <v>758</v>
      </c>
      <c r="AD81" s="110" t="s">
        <v>74</v>
      </c>
      <c r="AE81" s="111" t="s">
        <v>59</v>
      </c>
      <c r="AF81" s="44"/>
      <c r="AG81" s="37"/>
      <c r="AH81" s="37"/>
      <c r="AI81" s="37"/>
      <c r="AJ81" s="37"/>
      <c r="AK81" s="37"/>
      <c r="AL81" s="25"/>
      <c r="AM81" s="37">
        <v>40</v>
      </c>
      <c r="AN81" s="37">
        <v>40</v>
      </c>
      <c r="AO81" s="37"/>
      <c r="AP81" s="136"/>
      <c r="AQ81" s="134">
        <f t="shared" si="7"/>
        <v>40</v>
      </c>
    </row>
    <row r="82" s="6" customFormat="1" ht="111" customHeight="1" spans="1:43">
      <c r="A82" s="37">
        <v>73</v>
      </c>
      <c r="B82" s="37" t="s">
        <v>42</v>
      </c>
      <c r="C82" s="37" t="s">
        <v>67</v>
      </c>
      <c r="D82" s="45" t="s">
        <v>1101</v>
      </c>
      <c r="E82" s="37" t="s">
        <v>1102</v>
      </c>
      <c r="F82" s="37" t="s">
        <v>664</v>
      </c>
      <c r="G82" s="45" t="s">
        <v>1103</v>
      </c>
      <c r="H82" s="37" t="s">
        <v>48</v>
      </c>
      <c r="I82" s="60" t="s">
        <v>1104</v>
      </c>
      <c r="J82" s="37">
        <v>700</v>
      </c>
      <c r="K82" s="37"/>
      <c r="L82" s="37"/>
      <c r="M82" s="43">
        <v>700</v>
      </c>
      <c r="N82" s="60" t="s">
        <v>1105</v>
      </c>
      <c r="O82" s="37" t="s">
        <v>1106</v>
      </c>
      <c r="P82" s="63">
        <v>2541</v>
      </c>
      <c r="Q82" s="37" t="s">
        <v>53</v>
      </c>
      <c r="R82" s="37" t="s">
        <v>53</v>
      </c>
      <c r="S82" s="37" t="s">
        <v>53</v>
      </c>
      <c r="T82" s="37" t="s">
        <v>1107</v>
      </c>
      <c r="U82" s="37" t="s">
        <v>669</v>
      </c>
      <c r="V82" s="37" t="s">
        <v>670</v>
      </c>
      <c r="W82" s="81">
        <v>18387470075</v>
      </c>
      <c r="X82" s="37" t="s">
        <v>52</v>
      </c>
      <c r="Y82" s="108">
        <v>45778</v>
      </c>
      <c r="Z82" s="109">
        <v>45992</v>
      </c>
      <c r="AA82" s="37" t="s">
        <v>1108</v>
      </c>
      <c r="AB82" s="102"/>
      <c r="AC82" s="43" t="s">
        <v>758</v>
      </c>
      <c r="AD82" s="110" t="s">
        <v>1109</v>
      </c>
      <c r="AE82" s="111" t="s">
        <v>59</v>
      </c>
      <c r="AF82" s="44"/>
      <c r="AG82" s="37"/>
      <c r="AH82" s="37"/>
      <c r="AI82" s="37"/>
      <c r="AJ82" s="37"/>
      <c r="AK82" s="37"/>
      <c r="AL82" s="25"/>
      <c r="AM82" s="37">
        <v>700</v>
      </c>
      <c r="AN82" s="37"/>
      <c r="AO82" s="37"/>
      <c r="AP82" s="136">
        <v>700</v>
      </c>
      <c r="AQ82" s="134">
        <f t="shared" si="7"/>
        <v>700</v>
      </c>
    </row>
    <row r="83" s="6" customFormat="1" ht="102" customHeight="1" spans="1:43">
      <c r="A83" s="37">
        <v>74</v>
      </c>
      <c r="B83" s="37" t="s">
        <v>42</v>
      </c>
      <c r="C83" s="37" t="s">
        <v>67</v>
      </c>
      <c r="D83" s="45" t="s">
        <v>68</v>
      </c>
      <c r="E83" s="37" t="s">
        <v>1110</v>
      </c>
      <c r="F83" s="37" t="s">
        <v>680</v>
      </c>
      <c r="G83" s="45" t="s">
        <v>1111</v>
      </c>
      <c r="H83" s="37" t="s">
        <v>48</v>
      </c>
      <c r="I83" s="60" t="s">
        <v>1112</v>
      </c>
      <c r="J83" s="37">
        <v>550</v>
      </c>
      <c r="K83" s="37"/>
      <c r="L83" s="37"/>
      <c r="M83" s="43">
        <v>550</v>
      </c>
      <c r="N83" s="60" t="s">
        <v>1113</v>
      </c>
      <c r="O83" s="37" t="s">
        <v>1114</v>
      </c>
      <c r="P83" s="63">
        <v>2874</v>
      </c>
      <c r="Q83" s="37" t="s">
        <v>53</v>
      </c>
      <c r="R83" s="37" t="s">
        <v>53</v>
      </c>
      <c r="S83" s="37" t="s">
        <v>53</v>
      </c>
      <c r="T83" s="37" t="s">
        <v>1107</v>
      </c>
      <c r="U83" s="37" t="s">
        <v>685</v>
      </c>
      <c r="V83" s="37" t="s">
        <v>686</v>
      </c>
      <c r="W83" s="81">
        <v>18887998999</v>
      </c>
      <c r="X83" s="37" t="s">
        <v>52</v>
      </c>
      <c r="Y83" s="108">
        <v>45778</v>
      </c>
      <c r="Z83" s="109">
        <v>45992</v>
      </c>
      <c r="AA83" s="37" t="s">
        <v>1108</v>
      </c>
      <c r="AB83" s="102"/>
      <c r="AC83" s="43" t="s">
        <v>758</v>
      </c>
      <c r="AD83" s="110" t="s">
        <v>1109</v>
      </c>
      <c r="AE83" s="111" t="s">
        <v>59</v>
      </c>
      <c r="AF83" s="44"/>
      <c r="AG83" s="37"/>
      <c r="AH83" s="37"/>
      <c r="AI83" s="37"/>
      <c r="AJ83" s="37"/>
      <c r="AK83" s="37"/>
      <c r="AL83" s="25"/>
      <c r="AM83" s="37">
        <v>550</v>
      </c>
      <c r="AN83" s="37"/>
      <c r="AO83" s="37"/>
      <c r="AP83" s="136">
        <v>550</v>
      </c>
      <c r="AQ83" s="134">
        <f t="shared" si="7"/>
        <v>550</v>
      </c>
    </row>
    <row r="84" s="6" customFormat="1" ht="174" customHeight="1" spans="1:43">
      <c r="A84" s="37">
        <v>75</v>
      </c>
      <c r="B84" s="37" t="s">
        <v>42</v>
      </c>
      <c r="C84" s="37" t="s">
        <v>67</v>
      </c>
      <c r="D84" s="45" t="s">
        <v>1101</v>
      </c>
      <c r="E84" s="37" t="s">
        <v>1115</v>
      </c>
      <c r="F84" s="37" t="s">
        <v>607</v>
      </c>
      <c r="G84" s="45" t="s">
        <v>615</v>
      </c>
      <c r="H84" s="37" t="s">
        <v>48</v>
      </c>
      <c r="I84" s="60" t="s">
        <v>1116</v>
      </c>
      <c r="J84" s="37">
        <v>700</v>
      </c>
      <c r="K84" s="37"/>
      <c r="L84" s="37"/>
      <c r="M84" s="43">
        <v>700</v>
      </c>
      <c r="N84" s="60" t="s">
        <v>1117</v>
      </c>
      <c r="O84" s="37" t="s">
        <v>1106</v>
      </c>
      <c r="P84" s="63">
        <v>786</v>
      </c>
      <c r="Q84" s="37" t="s">
        <v>53</v>
      </c>
      <c r="R84" s="37" t="s">
        <v>53</v>
      </c>
      <c r="S84" s="37" t="s">
        <v>53</v>
      </c>
      <c r="T84" s="37" t="s">
        <v>1107</v>
      </c>
      <c r="U84" s="37" t="s">
        <v>611</v>
      </c>
      <c r="V84" s="37" t="s">
        <v>612</v>
      </c>
      <c r="W84" s="81">
        <v>15877907475</v>
      </c>
      <c r="X84" s="37" t="s">
        <v>52</v>
      </c>
      <c r="Y84" s="108">
        <v>45778</v>
      </c>
      <c r="Z84" s="109">
        <v>45992</v>
      </c>
      <c r="AA84" s="37" t="s">
        <v>1108</v>
      </c>
      <c r="AB84" s="102"/>
      <c r="AC84" s="43" t="s">
        <v>758</v>
      </c>
      <c r="AD84" s="110" t="s">
        <v>1109</v>
      </c>
      <c r="AE84" s="111" t="s">
        <v>59</v>
      </c>
      <c r="AF84" s="44"/>
      <c r="AG84" s="37"/>
      <c r="AH84" s="37"/>
      <c r="AI84" s="37"/>
      <c r="AJ84" s="37"/>
      <c r="AK84" s="37"/>
      <c r="AL84" s="25"/>
      <c r="AM84" s="37">
        <v>700</v>
      </c>
      <c r="AN84" s="37"/>
      <c r="AO84" s="37"/>
      <c r="AP84" s="136">
        <v>700</v>
      </c>
      <c r="AQ84" s="134">
        <f t="shared" si="7"/>
        <v>700</v>
      </c>
    </row>
    <row r="85" s="6" customFormat="1" ht="86" customHeight="1" spans="1:43">
      <c r="A85" s="37">
        <v>76</v>
      </c>
      <c r="B85" s="37" t="s">
        <v>42</v>
      </c>
      <c r="C85" s="37" t="s">
        <v>84</v>
      </c>
      <c r="D85" s="45" t="s">
        <v>149</v>
      </c>
      <c r="E85" s="37" t="s">
        <v>1118</v>
      </c>
      <c r="F85" s="37" t="s">
        <v>498</v>
      </c>
      <c r="G85" s="45" t="s">
        <v>1119</v>
      </c>
      <c r="H85" s="37" t="s">
        <v>48</v>
      </c>
      <c r="I85" s="60" t="s">
        <v>1120</v>
      </c>
      <c r="J85" s="37">
        <v>615</v>
      </c>
      <c r="K85" s="37"/>
      <c r="L85" s="37"/>
      <c r="M85" s="43">
        <v>615</v>
      </c>
      <c r="N85" s="60" t="s">
        <v>1121</v>
      </c>
      <c r="O85" s="37" t="s">
        <v>1114</v>
      </c>
      <c r="P85" s="63">
        <v>4213</v>
      </c>
      <c r="Q85" s="37" t="s">
        <v>53</v>
      </c>
      <c r="R85" s="37" t="s">
        <v>53</v>
      </c>
      <c r="S85" s="37" t="s">
        <v>53</v>
      </c>
      <c r="T85" s="37" t="s">
        <v>1107</v>
      </c>
      <c r="U85" s="37" t="s">
        <v>503</v>
      </c>
      <c r="V85" s="37" t="s">
        <v>747</v>
      </c>
      <c r="W85" s="81">
        <v>15188021888</v>
      </c>
      <c r="X85" s="37" t="s">
        <v>52</v>
      </c>
      <c r="Y85" s="108">
        <v>45778</v>
      </c>
      <c r="Z85" s="109">
        <v>45992</v>
      </c>
      <c r="AA85" s="37" t="s">
        <v>1108</v>
      </c>
      <c r="AB85" s="102"/>
      <c r="AC85" s="43" t="s">
        <v>758</v>
      </c>
      <c r="AD85" s="110" t="s">
        <v>1109</v>
      </c>
      <c r="AE85" s="111" t="s">
        <v>59</v>
      </c>
      <c r="AF85" s="44"/>
      <c r="AG85" s="37"/>
      <c r="AH85" s="37"/>
      <c r="AI85" s="37"/>
      <c r="AJ85" s="37"/>
      <c r="AK85" s="37"/>
      <c r="AL85" s="25"/>
      <c r="AM85" s="37">
        <v>615</v>
      </c>
      <c r="AN85" s="37"/>
      <c r="AO85" s="37"/>
      <c r="AP85" s="136">
        <v>615</v>
      </c>
      <c r="AQ85" s="134">
        <f t="shared" si="7"/>
        <v>615</v>
      </c>
    </row>
    <row r="86" s="6" customFormat="1" ht="110" customHeight="1" spans="1:43">
      <c r="A86" s="37">
        <v>77</v>
      </c>
      <c r="B86" s="37" t="s">
        <v>42</v>
      </c>
      <c r="C86" s="37" t="s">
        <v>84</v>
      </c>
      <c r="D86" s="45" t="s">
        <v>534</v>
      </c>
      <c r="E86" s="37" t="s">
        <v>1122</v>
      </c>
      <c r="F86" s="37" t="s">
        <v>723</v>
      </c>
      <c r="G86" s="45" t="s">
        <v>1123</v>
      </c>
      <c r="H86" s="37" t="s">
        <v>48</v>
      </c>
      <c r="I86" s="60" t="s">
        <v>1124</v>
      </c>
      <c r="J86" s="37">
        <v>1245</v>
      </c>
      <c r="K86" s="37"/>
      <c r="L86" s="37"/>
      <c r="M86" s="43">
        <v>1245</v>
      </c>
      <c r="N86" s="64" t="s">
        <v>1125</v>
      </c>
      <c r="O86" s="37" t="s">
        <v>1114</v>
      </c>
      <c r="P86" s="63">
        <v>48753</v>
      </c>
      <c r="Q86" s="37" t="s">
        <v>53</v>
      </c>
      <c r="R86" s="37" t="s">
        <v>53</v>
      </c>
      <c r="S86" s="37" t="s">
        <v>53</v>
      </c>
      <c r="T86" s="37" t="s">
        <v>1107</v>
      </c>
      <c r="U86" s="37" t="s">
        <v>728</v>
      </c>
      <c r="V86" s="37" t="s">
        <v>729</v>
      </c>
      <c r="W86" s="81">
        <v>13648747575</v>
      </c>
      <c r="X86" s="37" t="s">
        <v>52</v>
      </c>
      <c r="Y86" s="108">
        <v>45778</v>
      </c>
      <c r="Z86" s="109">
        <v>45992</v>
      </c>
      <c r="AA86" s="37" t="s">
        <v>1108</v>
      </c>
      <c r="AB86" s="102"/>
      <c r="AC86" s="43" t="s">
        <v>758</v>
      </c>
      <c r="AD86" s="110" t="s">
        <v>1109</v>
      </c>
      <c r="AE86" s="111" t="s">
        <v>59</v>
      </c>
      <c r="AF86" s="44"/>
      <c r="AG86" s="37"/>
      <c r="AH86" s="37"/>
      <c r="AI86" s="37"/>
      <c r="AJ86" s="37"/>
      <c r="AK86" s="37"/>
      <c r="AL86" s="25"/>
      <c r="AM86" s="37">
        <v>1245</v>
      </c>
      <c r="AN86" s="37"/>
      <c r="AO86" s="37"/>
      <c r="AP86" s="136">
        <v>1245</v>
      </c>
      <c r="AQ86" s="134">
        <f t="shared" si="7"/>
        <v>1245</v>
      </c>
    </row>
    <row r="87" s="6" customFormat="1" ht="122" customHeight="1" spans="1:43">
      <c r="A87" s="37">
        <v>78</v>
      </c>
      <c r="B87" s="37" t="s">
        <v>42</v>
      </c>
      <c r="C87" s="37" t="s">
        <v>84</v>
      </c>
      <c r="D87" s="45" t="s">
        <v>534</v>
      </c>
      <c r="E87" s="37" t="s">
        <v>1126</v>
      </c>
      <c r="F87" s="37" t="s">
        <v>400</v>
      </c>
      <c r="G87" s="45" t="s">
        <v>1127</v>
      </c>
      <c r="H87" s="37" t="s">
        <v>48</v>
      </c>
      <c r="I87" s="64" t="s">
        <v>1128</v>
      </c>
      <c r="J87" s="37">
        <v>580</v>
      </c>
      <c r="K87" s="37"/>
      <c r="L87" s="37"/>
      <c r="M87" s="43">
        <v>580</v>
      </c>
      <c r="N87" s="60" t="s">
        <v>1129</v>
      </c>
      <c r="O87" s="37" t="s">
        <v>1114</v>
      </c>
      <c r="P87" s="63">
        <v>150</v>
      </c>
      <c r="Q87" s="37" t="s">
        <v>53</v>
      </c>
      <c r="R87" s="37" t="s">
        <v>53</v>
      </c>
      <c r="S87" s="37" t="s">
        <v>53</v>
      </c>
      <c r="T87" s="37" t="s">
        <v>1107</v>
      </c>
      <c r="U87" s="37" t="s">
        <v>404</v>
      </c>
      <c r="V87" s="37" t="s">
        <v>405</v>
      </c>
      <c r="W87" s="81">
        <v>15974665480</v>
      </c>
      <c r="X87" s="37" t="s">
        <v>52</v>
      </c>
      <c r="Y87" s="108">
        <v>45778</v>
      </c>
      <c r="Z87" s="109">
        <v>45992</v>
      </c>
      <c r="AA87" s="37" t="s">
        <v>1108</v>
      </c>
      <c r="AB87" s="102"/>
      <c r="AC87" s="43" t="s">
        <v>758</v>
      </c>
      <c r="AD87" s="110" t="s">
        <v>1109</v>
      </c>
      <c r="AE87" s="111" t="s">
        <v>59</v>
      </c>
      <c r="AF87" s="44"/>
      <c r="AG87" s="37"/>
      <c r="AH87" s="37"/>
      <c r="AI87" s="37"/>
      <c r="AJ87" s="37"/>
      <c r="AK87" s="37"/>
      <c r="AL87" s="25"/>
      <c r="AM87" s="37">
        <v>580</v>
      </c>
      <c r="AN87" s="37"/>
      <c r="AO87" s="37"/>
      <c r="AP87" s="136">
        <v>580</v>
      </c>
      <c r="AQ87" s="134">
        <f t="shared" si="7"/>
        <v>580</v>
      </c>
    </row>
    <row r="88" s="6" customFormat="1" ht="127" customHeight="1" spans="1:43">
      <c r="A88" s="37">
        <v>79</v>
      </c>
      <c r="B88" s="37" t="s">
        <v>42</v>
      </c>
      <c r="C88" s="37" t="s">
        <v>67</v>
      </c>
      <c r="D88" s="45" t="s">
        <v>68</v>
      </c>
      <c r="E88" s="37" t="s">
        <v>1130</v>
      </c>
      <c r="F88" s="37" t="s">
        <v>198</v>
      </c>
      <c r="G88" s="45" t="s">
        <v>206</v>
      </c>
      <c r="H88" s="37" t="s">
        <v>48</v>
      </c>
      <c r="I88" s="64" t="s">
        <v>1131</v>
      </c>
      <c r="J88" s="37">
        <v>220</v>
      </c>
      <c r="K88" s="37"/>
      <c r="L88" s="37"/>
      <c r="M88" s="43">
        <v>220</v>
      </c>
      <c r="N88" s="60" t="s">
        <v>1132</v>
      </c>
      <c r="O88" s="37" t="s">
        <v>1133</v>
      </c>
      <c r="P88" s="63">
        <v>1973</v>
      </c>
      <c r="Q88" s="37" t="s">
        <v>53</v>
      </c>
      <c r="R88" s="37" t="s">
        <v>53</v>
      </c>
      <c r="S88" s="37" t="s">
        <v>53</v>
      </c>
      <c r="T88" s="37" t="s">
        <v>1107</v>
      </c>
      <c r="U88" s="37" t="s">
        <v>202</v>
      </c>
      <c r="V88" s="37" t="s">
        <v>1134</v>
      </c>
      <c r="W88" s="81">
        <v>18387480109</v>
      </c>
      <c r="X88" s="37" t="s">
        <v>52</v>
      </c>
      <c r="Y88" s="108">
        <v>45778</v>
      </c>
      <c r="Z88" s="109">
        <v>45992</v>
      </c>
      <c r="AA88" s="37" t="s">
        <v>1108</v>
      </c>
      <c r="AB88" s="102"/>
      <c r="AC88" s="43" t="s">
        <v>758</v>
      </c>
      <c r="AD88" s="110" t="s">
        <v>1109</v>
      </c>
      <c r="AE88" s="111" t="s">
        <v>59</v>
      </c>
      <c r="AF88" s="44"/>
      <c r="AG88" s="37"/>
      <c r="AH88" s="37"/>
      <c r="AI88" s="37"/>
      <c r="AJ88" s="37"/>
      <c r="AK88" s="37"/>
      <c r="AL88" s="25"/>
      <c r="AM88" s="37">
        <v>220</v>
      </c>
      <c r="AN88" s="37"/>
      <c r="AO88" s="37"/>
      <c r="AP88" s="136">
        <v>220</v>
      </c>
      <c r="AQ88" s="134">
        <f t="shared" si="7"/>
        <v>220</v>
      </c>
    </row>
    <row r="89" s="6" customFormat="1" ht="98" customHeight="1" spans="1:43">
      <c r="A89" s="37">
        <v>80</v>
      </c>
      <c r="B89" s="37" t="s">
        <v>42</v>
      </c>
      <c r="C89" s="37" t="s">
        <v>84</v>
      </c>
      <c r="D89" s="45" t="s">
        <v>149</v>
      </c>
      <c r="E89" s="37" t="s">
        <v>1135</v>
      </c>
      <c r="F89" s="37" t="s">
        <v>400</v>
      </c>
      <c r="G89" s="45" t="s">
        <v>409</v>
      </c>
      <c r="H89" s="37" t="s">
        <v>48</v>
      </c>
      <c r="I89" s="60" t="s">
        <v>1136</v>
      </c>
      <c r="J89" s="37">
        <v>293</v>
      </c>
      <c r="K89" s="37">
        <v>293</v>
      </c>
      <c r="L89" s="37"/>
      <c r="M89" s="43"/>
      <c r="N89" s="60" t="s">
        <v>1137</v>
      </c>
      <c r="O89" s="37" t="s">
        <v>1138</v>
      </c>
      <c r="P89" s="63">
        <v>1000</v>
      </c>
      <c r="Q89" s="37" t="s">
        <v>53</v>
      </c>
      <c r="R89" s="37" t="s">
        <v>53</v>
      </c>
      <c r="S89" s="37" t="s">
        <v>53</v>
      </c>
      <c r="T89" s="37" t="s">
        <v>1139</v>
      </c>
      <c r="U89" s="37" t="s">
        <v>1139</v>
      </c>
      <c r="V89" s="37" t="s">
        <v>1140</v>
      </c>
      <c r="W89" s="81">
        <v>15368435370</v>
      </c>
      <c r="X89" s="37" t="s">
        <v>52</v>
      </c>
      <c r="Y89" s="108">
        <v>45839</v>
      </c>
      <c r="Z89" s="109">
        <v>45931</v>
      </c>
      <c r="AA89" s="37"/>
      <c r="AB89" s="102"/>
      <c r="AC89" s="43" t="s">
        <v>758</v>
      </c>
      <c r="AD89" s="110" t="s">
        <v>1139</v>
      </c>
      <c r="AE89" s="111" t="s">
        <v>59</v>
      </c>
      <c r="AF89" s="44"/>
      <c r="AG89" s="37"/>
      <c r="AH89" s="37"/>
      <c r="AI89" s="37"/>
      <c r="AJ89" s="37"/>
      <c r="AK89" s="37"/>
      <c r="AL89" s="25"/>
      <c r="AM89" s="37">
        <v>110</v>
      </c>
      <c r="AN89" s="37">
        <v>110</v>
      </c>
      <c r="AO89" s="37"/>
      <c r="AP89" s="136"/>
      <c r="AQ89" s="134">
        <f t="shared" si="7"/>
        <v>110</v>
      </c>
    </row>
    <row r="90" s="6" customFormat="1" ht="117" customHeight="1" spans="1:43">
      <c r="A90" s="37">
        <v>81</v>
      </c>
      <c r="B90" s="37" t="s">
        <v>42</v>
      </c>
      <c r="C90" s="37" t="s">
        <v>1188</v>
      </c>
      <c r="D90" s="45" t="s">
        <v>1189</v>
      </c>
      <c r="E90" s="37" t="s">
        <v>1190</v>
      </c>
      <c r="F90" s="37" t="s">
        <v>158</v>
      </c>
      <c r="G90" s="45" t="s">
        <v>1191</v>
      </c>
      <c r="H90" s="37" t="s">
        <v>48</v>
      </c>
      <c r="I90" s="62" t="s">
        <v>1192</v>
      </c>
      <c r="J90" s="37">
        <v>20</v>
      </c>
      <c r="K90" s="37">
        <v>20</v>
      </c>
      <c r="L90" s="37"/>
      <c r="M90" s="43"/>
      <c r="N90" s="60" t="s">
        <v>1193</v>
      </c>
      <c r="O90" s="37" t="s">
        <v>129</v>
      </c>
      <c r="P90" s="63">
        <v>10000</v>
      </c>
      <c r="Q90" s="37" t="s">
        <v>53</v>
      </c>
      <c r="R90" s="37" t="s">
        <v>53</v>
      </c>
      <c r="S90" s="37" t="s">
        <v>53</v>
      </c>
      <c r="T90" s="37" t="s">
        <v>1146</v>
      </c>
      <c r="U90" s="37" t="s">
        <v>1194</v>
      </c>
      <c r="V90" s="37" t="s">
        <v>1195</v>
      </c>
      <c r="W90" s="81" t="s">
        <v>1196</v>
      </c>
      <c r="X90" s="37" t="s">
        <v>52</v>
      </c>
      <c r="Y90" s="108">
        <v>45717</v>
      </c>
      <c r="Z90" s="109">
        <v>45931</v>
      </c>
      <c r="AA90" s="37"/>
      <c r="AB90" s="113" t="s">
        <v>57</v>
      </c>
      <c r="AC90" s="43" t="s">
        <v>758</v>
      </c>
      <c r="AD90" s="110" t="s">
        <v>1149</v>
      </c>
      <c r="AE90" s="111" t="s">
        <v>59</v>
      </c>
      <c r="AF90" s="44">
        <v>20</v>
      </c>
      <c r="AG90" s="37"/>
      <c r="AH90" s="37"/>
      <c r="AI90" s="37"/>
      <c r="AJ90" s="37"/>
      <c r="AK90" s="37"/>
      <c r="AL90" s="25"/>
      <c r="AM90" s="37">
        <v>20</v>
      </c>
      <c r="AN90" s="37">
        <v>20</v>
      </c>
      <c r="AO90" s="37"/>
      <c r="AP90" s="136"/>
      <c r="AQ90" s="134">
        <f t="shared" si="7"/>
        <v>20</v>
      </c>
    </row>
    <row r="91" s="6" customFormat="1" ht="104" customHeight="1" spans="1:43">
      <c r="A91" s="37">
        <v>82</v>
      </c>
      <c r="B91" s="37" t="s">
        <v>42</v>
      </c>
      <c r="C91" s="37" t="s">
        <v>67</v>
      </c>
      <c r="D91" s="45" t="s">
        <v>68</v>
      </c>
      <c r="E91" s="37" t="s">
        <v>1197</v>
      </c>
      <c r="F91" s="37" t="s">
        <v>136</v>
      </c>
      <c r="G91" s="45" t="s">
        <v>1179</v>
      </c>
      <c r="H91" s="37" t="s">
        <v>48</v>
      </c>
      <c r="I91" s="60" t="s">
        <v>1198</v>
      </c>
      <c r="J91" s="37">
        <v>40</v>
      </c>
      <c r="K91" s="37"/>
      <c r="L91" s="37">
        <v>40</v>
      </c>
      <c r="M91" s="43"/>
      <c r="N91" s="62" t="s">
        <v>1199</v>
      </c>
      <c r="O91" s="37" t="s">
        <v>1200</v>
      </c>
      <c r="P91" s="63">
        <v>650</v>
      </c>
      <c r="Q91" s="37" t="s">
        <v>53</v>
      </c>
      <c r="R91" s="37" t="s">
        <v>53</v>
      </c>
      <c r="S91" s="37" t="s">
        <v>53</v>
      </c>
      <c r="T91" s="37" t="s">
        <v>1146</v>
      </c>
      <c r="U91" s="37" t="s">
        <v>1001</v>
      </c>
      <c r="V91" s="37" t="s">
        <v>1201</v>
      </c>
      <c r="W91" s="81" t="s">
        <v>1202</v>
      </c>
      <c r="X91" s="37" t="s">
        <v>52</v>
      </c>
      <c r="Y91" s="108">
        <v>45748</v>
      </c>
      <c r="Z91" s="109">
        <v>45931</v>
      </c>
      <c r="AA91" s="37"/>
      <c r="AB91" s="37" t="s">
        <v>1203</v>
      </c>
      <c r="AC91" s="43" t="s">
        <v>758</v>
      </c>
      <c r="AD91" s="110" t="s">
        <v>1149</v>
      </c>
      <c r="AE91" s="111" t="s">
        <v>59</v>
      </c>
      <c r="AF91" s="44"/>
      <c r="AG91" s="37"/>
      <c r="AH91" s="37"/>
      <c r="AI91" s="37"/>
      <c r="AJ91" s="37"/>
      <c r="AK91" s="37"/>
      <c r="AL91" s="25"/>
      <c r="AM91" s="37">
        <v>40</v>
      </c>
      <c r="AN91" s="37"/>
      <c r="AO91" s="37">
        <v>40</v>
      </c>
      <c r="AP91" s="136"/>
      <c r="AQ91" s="134">
        <f t="shared" si="7"/>
        <v>40</v>
      </c>
    </row>
    <row r="92" s="6" customFormat="1" ht="136" customHeight="1" spans="1:43">
      <c r="A92" s="37">
        <v>83</v>
      </c>
      <c r="B92" s="37" t="s">
        <v>42</v>
      </c>
      <c r="C92" s="37" t="s">
        <v>67</v>
      </c>
      <c r="D92" s="45" t="s">
        <v>68</v>
      </c>
      <c r="E92" s="37" t="s">
        <v>1204</v>
      </c>
      <c r="F92" s="37" t="s">
        <v>607</v>
      </c>
      <c r="G92" s="45" t="s">
        <v>1205</v>
      </c>
      <c r="H92" s="37" t="s">
        <v>48</v>
      </c>
      <c r="I92" s="60" t="s">
        <v>1206</v>
      </c>
      <c r="J92" s="37">
        <v>40</v>
      </c>
      <c r="K92" s="37"/>
      <c r="L92" s="37">
        <v>40</v>
      </c>
      <c r="M92" s="43"/>
      <c r="N92" s="64" t="s">
        <v>1207</v>
      </c>
      <c r="O92" s="45" t="s">
        <v>1208</v>
      </c>
      <c r="P92" s="63">
        <v>157</v>
      </c>
      <c r="Q92" s="37" t="s">
        <v>53</v>
      </c>
      <c r="R92" s="37" t="s">
        <v>53</v>
      </c>
      <c r="S92" s="37" t="s">
        <v>53</v>
      </c>
      <c r="T92" s="37" t="s">
        <v>1146</v>
      </c>
      <c r="U92" s="37" t="s">
        <v>611</v>
      </c>
      <c r="V92" s="37" t="s">
        <v>612</v>
      </c>
      <c r="W92" s="81" t="s">
        <v>1209</v>
      </c>
      <c r="X92" s="37" t="s">
        <v>52</v>
      </c>
      <c r="Y92" s="108">
        <v>45748</v>
      </c>
      <c r="Z92" s="109">
        <v>45931</v>
      </c>
      <c r="AA92" s="37"/>
      <c r="AB92" s="37" t="s">
        <v>1203</v>
      </c>
      <c r="AC92" s="43" t="s">
        <v>758</v>
      </c>
      <c r="AD92" s="110" t="s">
        <v>1149</v>
      </c>
      <c r="AE92" s="111" t="s">
        <v>59</v>
      </c>
      <c r="AF92" s="44"/>
      <c r="AG92" s="37"/>
      <c r="AH92" s="37"/>
      <c r="AI92" s="37"/>
      <c r="AJ92" s="37"/>
      <c r="AK92" s="37"/>
      <c r="AL92" s="25"/>
      <c r="AM92" s="37">
        <v>40</v>
      </c>
      <c r="AN92" s="37"/>
      <c r="AO92" s="37">
        <v>40</v>
      </c>
      <c r="AP92" s="136"/>
      <c r="AQ92" s="134">
        <f t="shared" si="7"/>
        <v>40</v>
      </c>
    </row>
    <row r="93" s="6" customFormat="1" ht="210" customHeight="1" spans="1:43">
      <c r="A93" s="37">
        <v>84</v>
      </c>
      <c r="B93" s="37" t="s">
        <v>42</v>
      </c>
      <c r="C93" s="37" t="s">
        <v>67</v>
      </c>
      <c r="D93" s="45" t="s">
        <v>1101</v>
      </c>
      <c r="E93" s="37" t="s">
        <v>1210</v>
      </c>
      <c r="F93" s="37" t="s">
        <v>723</v>
      </c>
      <c r="G93" s="45" t="s">
        <v>732</v>
      </c>
      <c r="H93" s="37" t="s">
        <v>48</v>
      </c>
      <c r="I93" s="60" t="s">
        <v>1211</v>
      </c>
      <c r="J93" s="37">
        <v>30</v>
      </c>
      <c r="K93" s="37"/>
      <c r="L93" s="37">
        <v>30</v>
      </c>
      <c r="M93" s="43"/>
      <c r="N93" s="62" t="s">
        <v>1212</v>
      </c>
      <c r="O93" s="38" t="s">
        <v>1213</v>
      </c>
      <c r="P93" s="63">
        <v>6459</v>
      </c>
      <c r="Q93" s="37" t="s">
        <v>53</v>
      </c>
      <c r="R93" s="37" t="s">
        <v>52</v>
      </c>
      <c r="S93" s="37" t="s">
        <v>53</v>
      </c>
      <c r="T93" s="37" t="s">
        <v>1146</v>
      </c>
      <c r="U93" s="37" t="s">
        <v>728</v>
      </c>
      <c r="V93" s="37" t="s">
        <v>1214</v>
      </c>
      <c r="W93" s="81" t="s">
        <v>1215</v>
      </c>
      <c r="X93" s="37" t="s">
        <v>52</v>
      </c>
      <c r="Y93" s="108">
        <v>45748</v>
      </c>
      <c r="Z93" s="109">
        <v>45931</v>
      </c>
      <c r="AA93" s="37"/>
      <c r="AB93" s="37" t="s">
        <v>1203</v>
      </c>
      <c r="AC93" s="43" t="s">
        <v>758</v>
      </c>
      <c r="AD93" s="110" t="s">
        <v>1149</v>
      </c>
      <c r="AE93" s="111" t="s">
        <v>59</v>
      </c>
      <c r="AF93" s="44"/>
      <c r="AG93" s="37"/>
      <c r="AH93" s="37"/>
      <c r="AI93" s="37"/>
      <c r="AJ93" s="37"/>
      <c r="AK93" s="37"/>
      <c r="AL93" s="25"/>
      <c r="AM93" s="37">
        <v>30</v>
      </c>
      <c r="AN93" s="37"/>
      <c r="AO93" s="37">
        <v>30</v>
      </c>
      <c r="AP93" s="136"/>
      <c r="AQ93" s="134">
        <f t="shared" si="7"/>
        <v>30</v>
      </c>
    </row>
    <row r="94" s="6" customFormat="1" ht="88" customHeight="1" spans="1:43">
      <c r="A94" s="37">
        <v>85</v>
      </c>
      <c r="B94" s="37" t="s">
        <v>42</v>
      </c>
      <c r="C94" s="37" t="s">
        <v>67</v>
      </c>
      <c r="D94" s="45" t="s">
        <v>68</v>
      </c>
      <c r="E94" s="37" t="s">
        <v>1216</v>
      </c>
      <c r="F94" s="37" t="s">
        <v>243</v>
      </c>
      <c r="G94" s="45" t="s">
        <v>1184</v>
      </c>
      <c r="H94" s="37" t="s">
        <v>48</v>
      </c>
      <c r="I94" s="60" t="s">
        <v>1217</v>
      </c>
      <c r="J94" s="37">
        <v>40</v>
      </c>
      <c r="K94" s="37"/>
      <c r="L94" s="37">
        <v>40</v>
      </c>
      <c r="M94" s="43"/>
      <c r="N94" s="62" t="s">
        <v>1218</v>
      </c>
      <c r="O94" s="37" t="s">
        <v>335</v>
      </c>
      <c r="P94" s="63">
        <v>351</v>
      </c>
      <c r="Q94" s="37" t="s">
        <v>53</v>
      </c>
      <c r="R94" s="37" t="s">
        <v>53</v>
      </c>
      <c r="S94" s="37" t="s">
        <v>53</v>
      </c>
      <c r="T94" s="37" t="s">
        <v>1146</v>
      </c>
      <c r="U94" s="37" t="s">
        <v>247</v>
      </c>
      <c r="V94" s="37" t="s">
        <v>1187</v>
      </c>
      <c r="W94" s="81" t="s">
        <v>1219</v>
      </c>
      <c r="X94" s="37" t="s">
        <v>52</v>
      </c>
      <c r="Y94" s="108">
        <v>45748</v>
      </c>
      <c r="Z94" s="109">
        <v>45931</v>
      </c>
      <c r="AA94" s="37"/>
      <c r="AB94" s="37" t="s">
        <v>1203</v>
      </c>
      <c r="AC94" s="43" t="s">
        <v>758</v>
      </c>
      <c r="AD94" s="110" t="s">
        <v>1149</v>
      </c>
      <c r="AE94" s="111" t="s">
        <v>59</v>
      </c>
      <c r="AF94" s="44"/>
      <c r="AG94" s="37"/>
      <c r="AH94" s="37"/>
      <c r="AI94" s="37"/>
      <c r="AJ94" s="37"/>
      <c r="AK94" s="37"/>
      <c r="AL94" s="25"/>
      <c r="AM94" s="37">
        <v>40</v>
      </c>
      <c r="AN94" s="37"/>
      <c r="AO94" s="37">
        <v>40</v>
      </c>
      <c r="AP94" s="136"/>
      <c r="AQ94" s="134">
        <f t="shared" si="7"/>
        <v>40</v>
      </c>
    </row>
    <row r="95" s="6" customFormat="1" ht="140" customHeight="1" spans="1:43">
      <c r="A95" s="37">
        <v>86</v>
      </c>
      <c r="B95" s="37" t="s">
        <v>42</v>
      </c>
      <c r="C95" s="37" t="s">
        <v>67</v>
      </c>
      <c r="D95" s="45" t="s">
        <v>68</v>
      </c>
      <c r="E95" s="37" t="s">
        <v>1220</v>
      </c>
      <c r="F95" s="37" t="s">
        <v>582</v>
      </c>
      <c r="G95" s="45" t="s">
        <v>1221</v>
      </c>
      <c r="H95" s="37" t="s">
        <v>48</v>
      </c>
      <c r="I95" s="60" t="s">
        <v>1222</v>
      </c>
      <c r="J95" s="37">
        <v>60</v>
      </c>
      <c r="K95" s="37">
        <v>60</v>
      </c>
      <c r="L95" s="37"/>
      <c r="M95" s="43"/>
      <c r="N95" s="60" t="s">
        <v>1223</v>
      </c>
      <c r="O95" s="37" t="s">
        <v>1224</v>
      </c>
      <c r="P95" s="63">
        <v>820</v>
      </c>
      <c r="Q95" s="37" t="s">
        <v>53</v>
      </c>
      <c r="R95" s="37" t="s">
        <v>53</v>
      </c>
      <c r="S95" s="37" t="s">
        <v>52</v>
      </c>
      <c r="T95" s="37" t="s">
        <v>1146</v>
      </c>
      <c r="U95" s="37" t="s">
        <v>587</v>
      </c>
      <c r="V95" s="37" t="s">
        <v>588</v>
      </c>
      <c r="W95" s="81" t="s">
        <v>1225</v>
      </c>
      <c r="X95" s="37" t="s">
        <v>52</v>
      </c>
      <c r="Y95" s="108">
        <v>45809</v>
      </c>
      <c r="Z95" s="109">
        <v>46021</v>
      </c>
      <c r="AA95" s="37"/>
      <c r="AB95" s="113" t="s">
        <v>1226</v>
      </c>
      <c r="AC95" s="43" t="s">
        <v>758</v>
      </c>
      <c r="AD95" s="110" t="s">
        <v>1149</v>
      </c>
      <c r="AE95" s="111" t="s">
        <v>59</v>
      </c>
      <c r="AF95" s="44"/>
      <c r="AG95" s="37"/>
      <c r="AH95" s="37"/>
      <c r="AI95" s="37"/>
      <c r="AJ95" s="37"/>
      <c r="AK95" s="37"/>
      <c r="AL95" s="25"/>
      <c r="AM95" s="37">
        <v>60</v>
      </c>
      <c r="AN95" s="37">
        <v>60</v>
      </c>
      <c r="AO95" s="37"/>
      <c r="AP95" s="136"/>
      <c r="AQ95" s="134">
        <f t="shared" si="7"/>
        <v>60</v>
      </c>
    </row>
    <row r="96" s="6" customFormat="1" ht="145" customHeight="1" spans="1:43">
      <c r="A96" s="37">
        <v>87</v>
      </c>
      <c r="B96" s="37" t="s">
        <v>42</v>
      </c>
      <c r="C96" s="37" t="s">
        <v>67</v>
      </c>
      <c r="D96" s="45" t="s">
        <v>1101</v>
      </c>
      <c r="E96" s="37" t="s">
        <v>1401</v>
      </c>
      <c r="F96" s="37" t="s">
        <v>202</v>
      </c>
      <c r="G96" s="45" t="s">
        <v>206</v>
      </c>
      <c r="H96" s="37" t="s">
        <v>48</v>
      </c>
      <c r="I96" s="60" t="s">
        <v>1402</v>
      </c>
      <c r="J96" s="37">
        <v>372</v>
      </c>
      <c r="K96" s="37">
        <v>372</v>
      </c>
      <c r="L96" s="37"/>
      <c r="M96" s="43"/>
      <c r="N96" s="60" t="s">
        <v>1403</v>
      </c>
      <c r="O96" s="38" t="s">
        <v>1404</v>
      </c>
      <c r="P96" s="63">
        <v>309</v>
      </c>
      <c r="Q96" s="37" t="s">
        <v>53</v>
      </c>
      <c r="R96" s="37" t="s">
        <v>53</v>
      </c>
      <c r="S96" s="37" t="s">
        <v>53</v>
      </c>
      <c r="T96" s="37" t="s">
        <v>1242</v>
      </c>
      <c r="U96" s="37" t="s">
        <v>202</v>
      </c>
      <c r="V96" s="37" t="s">
        <v>203</v>
      </c>
      <c r="W96" s="81">
        <v>18387480109</v>
      </c>
      <c r="X96" s="37" t="s">
        <v>52</v>
      </c>
      <c r="Y96" s="108">
        <v>45809</v>
      </c>
      <c r="Z96" s="109">
        <v>45992</v>
      </c>
      <c r="AA96" s="37"/>
      <c r="AB96" s="102"/>
      <c r="AC96" s="43" t="s">
        <v>758</v>
      </c>
      <c r="AD96" s="110" t="s">
        <v>1242</v>
      </c>
      <c r="AE96" s="111" t="s">
        <v>59</v>
      </c>
      <c r="AF96" s="44"/>
      <c r="AG96" s="37"/>
      <c r="AH96" s="37"/>
      <c r="AI96" s="37"/>
      <c r="AJ96" s="37"/>
      <c r="AK96" s="37"/>
      <c r="AL96" s="25"/>
      <c r="AM96" s="37">
        <v>100</v>
      </c>
      <c r="AN96" s="37">
        <v>100</v>
      </c>
      <c r="AO96" s="37"/>
      <c r="AP96" s="136"/>
      <c r="AQ96" s="134">
        <f t="shared" si="7"/>
        <v>100</v>
      </c>
    </row>
    <row r="97" s="6" customFormat="1" ht="138" customHeight="1" spans="1:43">
      <c r="A97" s="37">
        <v>88</v>
      </c>
      <c r="B97" s="37" t="s">
        <v>42</v>
      </c>
      <c r="C97" s="37" t="s">
        <v>67</v>
      </c>
      <c r="D97" s="45" t="s">
        <v>1101</v>
      </c>
      <c r="E97" s="37" t="s">
        <v>1405</v>
      </c>
      <c r="F97" s="37" t="s">
        <v>600</v>
      </c>
      <c r="G97" s="45" t="s">
        <v>603</v>
      </c>
      <c r="H97" s="37" t="s">
        <v>48</v>
      </c>
      <c r="I97" s="60" t="s">
        <v>1406</v>
      </c>
      <c r="J97" s="37">
        <v>681</v>
      </c>
      <c r="K97" s="37">
        <v>681</v>
      </c>
      <c r="L97" s="37"/>
      <c r="M97" s="43"/>
      <c r="N97" s="64" t="s">
        <v>1407</v>
      </c>
      <c r="O97" s="45" t="s">
        <v>1408</v>
      </c>
      <c r="P97" s="63">
        <v>326</v>
      </c>
      <c r="Q97" s="37" t="s">
        <v>53</v>
      </c>
      <c r="R97" s="37" t="s">
        <v>53</v>
      </c>
      <c r="S97" s="37" t="s">
        <v>53</v>
      </c>
      <c r="T97" s="37" t="s">
        <v>1242</v>
      </c>
      <c r="U97" s="37" t="s">
        <v>600</v>
      </c>
      <c r="V97" s="37" t="s">
        <v>601</v>
      </c>
      <c r="W97" s="81">
        <v>15887412941</v>
      </c>
      <c r="X97" s="37" t="s">
        <v>52</v>
      </c>
      <c r="Y97" s="108">
        <v>45809</v>
      </c>
      <c r="Z97" s="109">
        <v>45992</v>
      </c>
      <c r="AA97" s="37"/>
      <c r="AB97" s="102"/>
      <c r="AC97" s="43" t="s">
        <v>758</v>
      </c>
      <c r="AD97" s="110" t="s">
        <v>1242</v>
      </c>
      <c r="AE97" s="111" t="s">
        <v>59</v>
      </c>
      <c r="AF97" s="44"/>
      <c r="AG97" s="37"/>
      <c r="AH97" s="37"/>
      <c r="AI97" s="37"/>
      <c r="AJ97" s="37"/>
      <c r="AK97" s="37"/>
      <c r="AL97" s="25"/>
      <c r="AM97" s="37">
        <v>100</v>
      </c>
      <c r="AN97" s="37">
        <v>100</v>
      </c>
      <c r="AO97" s="37"/>
      <c r="AP97" s="136"/>
      <c r="AQ97" s="134">
        <f t="shared" si="7"/>
        <v>100</v>
      </c>
    </row>
    <row r="98" s="6" customFormat="1" ht="183" customHeight="1" spans="1:43">
      <c r="A98" s="37">
        <v>89</v>
      </c>
      <c r="B98" s="37" t="s">
        <v>42</v>
      </c>
      <c r="C98" s="37" t="s">
        <v>67</v>
      </c>
      <c r="D98" s="45" t="s">
        <v>1101</v>
      </c>
      <c r="E98" s="37" t="s">
        <v>1409</v>
      </c>
      <c r="F98" s="37" t="s">
        <v>728</v>
      </c>
      <c r="G98" s="45" t="s">
        <v>1410</v>
      </c>
      <c r="H98" s="37" t="s">
        <v>48</v>
      </c>
      <c r="I98" s="62" t="s">
        <v>1411</v>
      </c>
      <c r="J98" s="37">
        <v>705</v>
      </c>
      <c r="K98" s="37">
        <v>705</v>
      </c>
      <c r="L98" s="37"/>
      <c r="M98" s="43"/>
      <c r="N98" s="60" t="s">
        <v>1412</v>
      </c>
      <c r="O98" s="65" t="s">
        <v>1413</v>
      </c>
      <c r="P98" s="63">
        <v>1560</v>
      </c>
      <c r="Q98" s="37" t="s">
        <v>53</v>
      </c>
      <c r="R98" s="37" t="s">
        <v>52</v>
      </c>
      <c r="S98" s="37" t="s">
        <v>53</v>
      </c>
      <c r="T98" s="37" t="s">
        <v>1242</v>
      </c>
      <c r="U98" s="37" t="s">
        <v>728</v>
      </c>
      <c r="V98" s="37" t="s">
        <v>729</v>
      </c>
      <c r="W98" s="81">
        <v>13648747575</v>
      </c>
      <c r="X98" s="37" t="s">
        <v>52</v>
      </c>
      <c r="Y98" s="108">
        <v>45809</v>
      </c>
      <c r="Z98" s="109">
        <v>45992</v>
      </c>
      <c r="AA98" s="37"/>
      <c r="AB98" s="102"/>
      <c r="AC98" s="43" t="s">
        <v>758</v>
      </c>
      <c r="AD98" s="110" t="s">
        <v>1242</v>
      </c>
      <c r="AE98" s="111" t="s">
        <v>59</v>
      </c>
      <c r="AF98" s="44"/>
      <c r="AG98" s="37"/>
      <c r="AH98" s="37"/>
      <c r="AI98" s="37"/>
      <c r="AJ98" s="37"/>
      <c r="AK98" s="37"/>
      <c r="AL98" s="25"/>
      <c r="AM98" s="37">
        <v>100</v>
      </c>
      <c r="AN98" s="37">
        <v>100</v>
      </c>
      <c r="AO98" s="37"/>
      <c r="AP98" s="136"/>
      <c r="AQ98" s="134">
        <f t="shared" si="7"/>
        <v>100</v>
      </c>
    </row>
    <row r="99" s="6" customFormat="1" ht="213" customHeight="1" spans="1:43">
      <c r="A99" s="37">
        <v>90</v>
      </c>
      <c r="B99" s="37" t="s">
        <v>42</v>
      </c>
      <c r="C99" s="37" t="s">
        <v>67</v>
      </c>
      <c r="D99" s="45" t="s">
        <v>1101</v>
      </c>
      <c r="E99" s="37" t="s">
        <v>1414</v>
      </c>
      <c r="F99" s="37" t="s">
        <v>728</v>
      </c>
      <c r="G99" s="45" t="s">
        <v>1415</v>
      </c>
      <c r="H99" s="37" t="s">
        <v>48</v>
      </c>
      <c r="I99" s="64" t="s">
        <v>1416</v>
      </c>
      <c r="J99" s="37">
        <v>725</v>
      </c>
      <c r="K99" s="37">
        <v>725</v>
      </c>
      <c r="L99" s="37"/>
      <c r="M99" s="43"/>
      <c r="N99" s="64" t="s">
        <v>1417</v>
      </c>
      <c r="O99" s="65" t="s">
        <v>1418</v>
      </c>
      <c r="P99" s="63">
        <v>200</v>
      </c>
      <c r="Q99" s="37" t="s">
        <v>53</v>
      </c>
      <c r="R99" s="37" t="s">
        <v>52</v>
      </c>
      <c r="S99" s="37" t="s">
        <v>53</v>
      </c>
      <c r="T99" s="37" t="s">
        <v>1242</v>
      </c>
      <c r="U99" s="37" t="s">
        <v>728</v>
      </c>
      <c r="V99" s="37" t="s">
        <v>729</v>
      </c>
      <c r="W99" s="81">
        <v>13648747575</v>
      </c>
      <c r="X99" s="37" t="s">
        <v>52</v>
      </c>
      <c r="Y99" s="108">
        <v>45809</v>
      </c>
      <c r="Z99" s="109">
        <v>45992</v>
      </c>
      <c r="AA99" s="37"/>
      <c r="AB99" s="102"/>
      <c r="AC99" s="43" t="s">
        <v>758</v>
      </c>
      <c r="AD99" s="110" t="s">
        <v>1242</v>
      </c>
      <c r="AE99" s="111" t="s">
        <v>59</v>
      </c>
      <c r="AF99" s="44"/>
      <c r="AG99" s="37"/>
      <c r="AH99" s="37"/>
      <c r="AI99" s="37"/>
      <c r="AJ99" s="37"/>
      <c r="AK99" s="37"/>
      <c r="AL99" s="25"/>
      <c r="AM99" s="37">
        <v>100</v>
      </c>
      <c r="AN99" s="37">
        <v>100</v>
      </c>
      <c r="AO99" s="37"/>
      <c r="AP99" s="136"/>
      <c r="AQ99" s="134">
        <f t="shared" si="7"/>
        <v>100</v>
      </c>
    </row>
    <row r="100" s="6" customFormat="1" ht="218" customHeight="1" spans="1:43">
      <c r="A100" s="37">
        <v>91</v>
      </c>
      <c r="B100" s="37" t="s">
        <v>42</v>
      </c>
      <c r="C100" s="37" t="s">
        <v>67</v>
      </c>
      <c r="D100" s="45" t="s">
        <v>1101</v>
      </c>
      <c r="E100" s="37" t="s">
        <v>1414</v>
      </c>
      <c r="F100" s="37" t="s">
        <v>728</v>
      </c>
      <c r="G100" s="45" t="s">
        <v>1419</v>
      </c>
      <c r="H100" s="37" t="s">
        <v>48</v>
      </c>
      <c r="I100" s="60" t="s">
        <v>1420</v>
      </c>
      <c r="J100" s="37">
        <v>697</v>
      </c>
      <c r="K100" s="37">
        <v>697</v>
      </c>
      <c r="L100" s="37"/>
      <c r="M100" s="43"/>
      <c r="N100" s="64" t="s">
        <v>1417</v>
      </c>
      <c r="O100" s="45" t="s">
        <v>1421</v>
      </c>
      <c r="P100" s="63">
        <v>200</v>
      </c>
      <c r="Q100" s="37" t="s">
        <v>53</v>
      </c>
      <c r="R100" s="37" t="s">
        <v>52</v>
      </c>
      <c r="S100" s="37" t="s">
        <v>53</v>
      </c>
      <c r="T100" s="37" t="s">
        <v>1242</v>
      </c>
      <c r="U100" s="37" t="s">
        <v>728</v>
      </c>
      <c r="V100" s="37" t="s">
        <v>729</v>
      </c>
      <c r="W100" s="81">
        <v>13648747575</v>
      </c>
      <c r="X100" s="37" t="s">
        <v>52</v>
      </c>
      <c r="Y100" s="108">
        <v>45809</v>
      </c>
      <c r="Z100" s="109">
        <v>45992</v>
      </c>
      <c r="AA100" s="37"/>
      <c r="AB100" s="102"/>
      <c r="AC100" s="43" t="s">
        <v>758</v>
      </c>
      <c r="AD100" s="110" t="s">
        <v>1242</v>
      </c>
      <c r="AE100" s="111" t="s">
        <v>59</v>
      </c>
      <c r="AF100" s="44"/>
      <c r="AG100" s="37"/>
      <c r="AH100" s="37"/>
      <c r="AI100" s="37"/>
      <c r="AJ100" s="37"/>
      <c r="AK100" s="37"/>
      <c r="AL100" s="25"/>
      <c r="AM100" s="37">
        <v>100</v>
      </c>
      <c r="AN100" s="37">
        <v>100</v>
      </c>
      <c r="AO100" s="37"/>
      <c r="AP100" s="136"/>
      <c r="AQ100" s="134">
        <f t="shared" si="7"/>
        <v>100</v>
      </c>
    </row>
    <row r="101" s="6" customFormat="1" ht="226" customHeight="1" spans="1:43">
      <c r="A101" s="37">
        <v>92</v>
      </c>
      <c r="B101" s="37" t="s">
        <v>42</v>
      </c>
      <c r="C101" s="37" t="s">
        <v>67</v>
      </c>
      <c r="D101" s="45" t="s">
        <v>1101</v>
      </c>
      <c r="E101" s="37" t="s">
        <v>1422</v>
      </c>
      <c r="F101" s="37" t="s">
        <v>247</v>
      </c>
      <c r="G101" s="45" t="s">
        <v>573</v>
      </c>
      <c r="H101" s="37" t="s">
        <v>48</v>
      </c>
      <c r="I101" s="60" t="s">
        <v>1423</v>
      </c>
      <c r="J101" s="37">
        <v>600</v>
      </c>
      <c r="K101" s="37">
        <v>600</v>
      </c>
      <c r="L101" s="37"/>
      <c r="M101" s="43"/>
      <c r="N101" s="60" t="s">
        <v>1424</v>
      </c>
      <c r="O101" s="38" t="s">
        <v>1425</v>
      </c>
      <c r="P101" s="63">
        <v>6582</v>
      </c>
      <c r="Q101" s="37" t="s">
        <v>53</v>
      </c>
      <c r="R101" s="37" t="s">
        <v>53</v>
      </c>
      <c r="S101" s="37" t="s">
        <v>53</v>
      </c>
      <c r="T101" s="37" t="s">
        <v>1242</v>
      </c>
      <c r="U101" s="37" t="s">
        <v>247</v>
      </c>
      <c r="V101" s="37" t="s">
        <v>248</v>
      </c>
      <c r="W101" s="81" t="s">
        <v>249</v>
      </c>
      <c r="X101" s="37" t="s">
        <v>52</v>
      </c>
      <c r="Y101" s="108">
        <v>45809</v>
      </c>
      <c r="Z101" s="109">
        <v>45992</v>
      </c>
      <c r="AA101" s="37"/>
      <c r="AB101" s="102"/>
      <c r="AC101" s="43" t="s">
        <v>758</v>
      </c>
      <c r="AD101" s="110" t="s">
        <v>1242</v>
      </c>
      <c r="AE101" s="111" t="s">
        <v>59</v>
      </c>
      <c r="AF101" s="44"/>
      <c r="AG101" s="37"/>
      <c r="AH101" s="37"/>
      <c r="AI101" s="37"/>
      <c r="AJ101" s="37"/>
      <c r="AK101" s="37"/>
      <c r="AL101" s="25"/>
      <c r="AM101" s="37">
        <v>100</v>
      </c>
      <c r="AN101" s="37">
        <v>100</v>
      </c>
      <c r="AO101" s="37"/>
      <c r="AP101" s="136"/>
      <c r="AQ101" s="134">
        <f t="shared" si="7"/>
        <v>100</v>
      </c>
    </row>
    <row r="102" s="6" customFormat="1" ht="165" customHeight="1" spans="1:43">
      <c r="A102" s="37">
        <v>93</v>
      </c>
      <c r="B102" s="37" t="s">
        <v>42</v>
      </c>
      <c r="C102" s="37" t="s">
        <v>67</v>
      </c>
      <c r="D102" s="45" t="s">
        <v>1101</v>
      </c>
      <c r="E102" s="37" t="s">
        <v>1426</v>
      </c>
      <c r="F102" s="37" t="s">
        <v>299</v>
      </c>
      <c r="G102" s="45" t="s">
        <v>1327</v>
      </c>
      <c r="H102" s="37" t="s">
        <v>48</v>
      </c>
      <c r="I102" s="64" t="s">
        <v>1427</v>
      </c>
      <c r="J102" s="37">
        <v>765</v>
      </c>
      <c r="K102" s="37">
        <v>765</v>
      </c>
      <c r="L102" s="37"/>
      <c r="M102" s="43"/>
      <c r="N102" s="60" t="s">
        <v>1428</v>
      </c>
      <c r="O102" s="65" t="s">
        <v>1330</v>
      </c>
      <c r="P102" s="63">
        <v>2100</v>
      </c>
      <c r="Q102" s="37" t="s">
        <v>53</v>
      </c>
      <c r="R102" s="37" t="s">
        <v>53</v>
      </c>
      <c r="S102" s="37" t="s">
        <v>53</v>
      </c>
      <c r="T102" s="37" t="s">
        <v>1242</v>
      </c>
      <c r="U102" s="37" t="s">
        <v>299</v>
      </c>
      <c r="V102" s="37" t="s">
        <v>1100</v>
      </c>
      <c r="W102" s="81">
        <v>15187831988</v>
      </c>
      <c r="X102" s="37" t="s">
        <v>52</v>
      </c>
      <c r="Y102" s="108">
        <v>45809</v>
      </c>
      <c r="Z102" s="109">
        <v>45992</v>
      </c>
      <c r="AA102" s="37"/>
      <c r="AB102" s="102"/>
      <c r="AC102" s="43" t="s">
        <v>758</v>
      </c>
      <c r="AD102" s="110" t="s">
        <v>1242</v>
      </c>
      <c r="AE102" s="111" t="s">
        <v>59</v>
      </c>
      <c r="AF102" s="44"/>
      <c r="AG102" s="37"/>
      <c r="AH102" s="37"/>
      <c r="AI102" s="37"/>
      <c r="AJ102" s="37"/>
      <c r="AK102" s="37"/>
      <c r="AL102" s="25"/>
      <c r="AM102" s="37">
        <v>100</v>
      </c>
      <c r="AN102" s="37">
        <v>100</v>
      </c>
      <c r="AO102" s="37"/>
      <c r="AP102" s="136"/>
      <c r="AQ102" s="134">
        <f t="shared" si="7"/>
        <v>100</v>
      </c>
    </row>
    <row r="103" s="6" customFormat="1" ht="220" customHeight="1" spans="1:43">
      <c r="A103" s="37">
        <v>94</v>
      </c>
      <c r="B103" s="37" t="s">
        <v>42</v>
      </c>
      <c r="C103" s="37" t="s">
        <v>67</v>
      </c>
      <c r="D103" s="45" t="s">
        <v>1101</v>
      </c>
      <c r="E103" s="37" t="s">
        <v>1429</v>
      </c>
      <c r="F103" s="37" t="s">
        <v>664</v>
      </c>
      <c r="G103" s="45" t="s">
        <v>1103</v>
      </c>
      <c r="H103" s="37" t="s">
        <v>48</v>
      </c>
      <c r="I103" s="64" t="s">
        <v>1430</v>
      </c>
      <c r="J103" s="37">
        <v>665</v>
      </c>
      <c r="K103" s="37">
        <v>665</v>
      </c>
      <c r="L103" s="37"/>
      <c r="M103" s="43"/>
      <c r="N103" s="60" t="s">
        <v>1431</v>
      </c>
      <c r="O103" s="65" t="s">
        <v>1399</v>
      </c>
      <c r="P103" s="63">
        <v>2451</v>
      </c>
      <c r="Q103" s="37" t="s">
        <v>53</v>
      </c>
      <c r="R103" s="37" t="s">
        <v>53</v>
      </c>
      <c r="S103" s="37" t="s">
        <v>53</v>
      </c>
      <c r="T103" s="37" t="s">
        <v>1242</v>
      </c>
      <c r="U103" s="37" t="s">
        <v>669</v>
      </c>
      <c r="V103" s="37" t="s">
        <v>670</v>
      </c>
      <c r="W103" s="81">
        <v>18387470075</v>
      </c>
      <c r="X103" s="37" t="s">
        <v>52</v>
      </c>
      <c r="Y103" s="108">
        <v>45809</v>
      </c>
      <c r="Z103" s="109">
        <v>45992</v>
      </c>
      <c r="AA103" s="37"/>
      <c r="AB103" s="102"/>
      <c r="AC103" s="43" t="s">
        <v>758</v>
      </c>
      <c r="AD103" s="110" t="s">
        <v>1242</v>
      </c>
      <c r="AE103" s="111" t="s">
        <v>59</v>
      </c>
      <c r="AF103" s="44"/>
      <c r="AG103" s="37"/>
      <c r="AH103" s="37"/>
      <c r="AI103" s="37"/>
      <c r="AJ103" s="37"/>
      <c r="AK103" s="37"/>
      <c r="AL103" s="25"/>
      <c r="AM103" s="37">
        <v>100</v>
      </c>
      <c r="AN103" s="37">
        <v>100</v>
      </c>
      <c r="AO103" s="37"/>
      <c r="AP103" s="136"/>
      <c r="AQ103" s="134">
        <f t="shared" si="7"/>
        <v>100</v>
      </c>
    </row>
    <row r="104" s="6" customFormat="1" ht="256" customHeight="1" spans="1:43">
      <c r="A104" s="37">
        <v>95</v>
      </c>
      <c r="B104" s="37" t="s">
        <v>42</v>
      </c>
      <c r="C104" s="37" t="s">
        <v>67</v>
      </c>
      <c r="D104" s="45" t="s">
        <v>1101</v>
      </c>
      <c r="E104" s="37" t="s">
        <v>1432</v>
      </c>
      <c r="F104" s="37" t="s">
        <v>202</v>
      </c>
      <c r="G104" s="45" t="s">
        <v>206</v>
      </c>
      <c r="H104" s="37" t="s">
        <v>48</v>
      </c>
      <c r="I104" s="64" t="s">
        <v>1433</v>
      </c>
      <c r="J104" s="37">
        <v>1240</v>
      </c>
      <c r="K104" s="37">
        <v>1240</v>
      </c>
      <c r="L104" s="37"/>
      <c r="M104" s="43"/>
      <c r="N104" s="60" t="s">
        <v>1434</v>
      </c>
      <c r="O104" s="38" t="s">
        <v>1435</v>
      </c>
      <c r="P104" s="63">
        <v>3200</v>
      </c>
      <c r="Q104" s="37" t="s">
        <v>53</v>
      </c>
      <c r="R104" s="37" t="s">
        <v>53</v>
      </c>
      <c r="S104" s="37" t="s">
        <v>53</v>
      </c>
      <c r="T104" s="37" t="s">
        <v>1242</v>
      </c>
      <c r="U104" s="37" t="s">
        <v>202</v>
      </c>
      <c r="V104" s="37" t="s">
        <v>203</v>
      </c>
      <c r="W104" s="81">
        <v>18387480109</v>
      </c>
      <c r="X104" s="37" t="s">
        <v>52</v>
      </c>
      <c r="Y104" s="108">
        <v>45809</v>
      </c>
      <c r="Z104" s="109">
        <v>45992</v>
      </c>
      <c r="AA104" s="37"/>
      <c r="AB104" s="102"/>
      <c r="AC104" s="43" t="s">
        <v>758</v>
      </c>
      <c r="AD104" s="110" t="s">
        <v>1242</v>
      </c>
      <c r="AE104" s="111" t="s">
        <v>59</v>
      </c>
      <c r="AF104" s="44"/>
      <c r="AG104" s="37"/>
      <c r="AH104" s="37"/>
      <c r="AI104" s="37"/>
      <c r="AJ104" s="37"/>
      <c r="AK104" s="37"/>
      <c r="AL104" s="25"/>
      <c r="AM104" s="37">
        <v>100</v>
      </c>
      <c r="AN104" s="37">
        <v>100</v>
      </c>
      <c r="AO104" s="37"/>
      <c r="AP104" s="136"/>
      <c r="AQ104" s="134">
        <f t="shared" si="7"/>
        <v>100</v>
      </c>
    </row>
    <row r="105" s="6" customFormat="1" ht="98" customHeight="1" spans="1:43">
      <c r="A105" s="37">
        <v>96</v>
      </c>
      <c r="B105" s="37" t="s">
        <v>42</v>
      </c>
      <c r="C105" s="37" t="s">
        <v>67</v>
      </c>
      <c r="D105" s="45" t="s">
        <v>1101</v>
      </c>
      <c r="E105" s="37" t="s">
        <v>1436</v>
      </c>
      <c r="F105" s="37" t="s">
        <v>247</v>
      </c>
      <c r="G105" s="45" t="s">
        <v>573</v>
      </c>
      <c r="H105" s="37" t="s">
        <v>48</v>
      </c>
      <c r="I105" s="60" t="s">
        <v>1437</v>
      </c>
      <c r="J105" s="37">
        <v>800</v>
      </c>
      <c r="K105" s="37">
        <v>800</v>
      </c>
      <c r="L105" s="37"/>
      <c r="M105" s="43"/>
      <c r="N105" s="60" t="s">
        <v>1438</v>
      </c>
      <c r="O105" s="65" t="s">
        <v>1439</v>
      </c>
      <c r="P105" s="63">
        <v>6582</v>
      </c>
      <c r="Q105" s="37" t="s">
        <v>53</v>
      </c>
      <c r="R105" s="37" t="s">
        <v>53</v>
      </c>
      <c r="S105" s="37" t="s">
        <v>53</v>
      </c>
      <c r="T105" s="37" t="s">
        <v>1242</v>
      </c>
      <c r="U105" s="37" t="s">
        <v>247</v>
      </c>
      <c r="V105" s="37" t="s">
        <v>248</v>
      </c>
      <c r="W105" s="81" t="s">
        <v>249</v>
      </c>
      <c r="X105" s="37" t="s">
        <v>52</v>
      </c>
      <c r="Y105" s="108">
        <v>45810</v>
      </c>
      <c r="Z105" s="109">
        <v>45993</v>
      </c>
      <c r="AA105" s="37"/>
      <c r="AB105" s="102"/>
      <c r="AC105" s="43" t="s">
        <v>758</v>
      </c>
      <c r="AD105" s="110" t="s">
        <v>1242</v>
      </c>
      <c r="AE105" s="111" t="s">
        <v>59</v>
      </c>
      <c r="AF105" s="44"/>
      <c r="AG105" s="37"/>
      <c r="AH105" s="37"/>
      <c r="AI105" s="37"/>
      <c r="AJ105" s="37"/>
      <c r="AK105" s="37"/>
      <c r="AL105" s="25"/>
      <c r="AM105" s="37">
        <v>100</v>
      </c>
      <c r="AN105" s="37">
        <v>100</v>
      </c>
      <c r="AO105" s="37"/>
      <c r="AP105" s="136"/>
      <c r="AQ105" s="134">
        <f t="shared" ref="AQ105:AQ136" si="8">AM105-AH105</f>
        <v>100</v>
      </c>
    </row>
    <row r="106" s="6" customFormat="1" ht="242" customHeight="1" spans="1:43">
      <c r="A106" s="37">
        <v>97</v>
      </c>
      <c r="B106" s="37" t="s">
        <v>42</v>
      </c>
      <c r="C106" s="37" t="s">
        <v>67</v>
      </c>
      <c r="D106" s="45" t="s">
        <v>1101</v>
      </c>
      <c r="E106" s="37" t="s">
        <v>1440</v>
      </c>
      <c r="F106" s="37" t="s">
        <v>680</v>
      </c>
      <c r="G106" s="45" t="s">
        <v>1357</v>
      </c>
      <c r="H106" s="37" t="s">
        <v>48</v>
      </c>
      <c r="I106" s="64" t="s">
        <v>1441</v>
      </c>
      <c r="J106" s="37">
        <v>1100</v>
      </c>
      <c r="K106" s="37">
        <v>1100</v>
      </c>
      <c r="L106" s="37"/>
      <c r="M106" s="43"/>
      <c r="N106" s="60" t="s">
        <v>1442</v>
      </c>
      <c r="O106" s="37" t="s">
        <v>1443</v>
      </c>
      <c r="P106" s="63">
        <v>1372</v>
      </c>
      <c r="Q106" s="37" t="s">
        <v>53</v>
      </c>
      <c r="R106" s="37" t="s">
        <v>53</v>
      </c>
      <c r="S106" s="37" t="s">
        <v>53</v>
      </c>
      <c r="T106" s="37" t="s">
        <v>1242</v>
      </c>
      <c r="U106" s="37" t="s">
        <v>685</v>
      </c>
      <c r="V106" s="37" t="s">
        <v>686</v>
      </c>
      <c r="W106" s="81" t="s">
        <v>1350</v>
      </c>
      <c r="X106" s="37" t="s">
        <v>52</v>
      </c>
      <c r="Y106" s="108">
        <v>45809</v>
      </c>
      <c r="Z106" s="109">
        <v>45992</v>
      </c>
      <c r="AA106" s="37"/>
      <c r="AB106" s="102"/>
      <c r="AC106" s="43" t="s">
        <v>758</v>
      </c>
      <c r="AD106" s="110" t="s">
        <v>1242</v>
      </c>
      <c r="AE106" s="111" t="s">
        <v>59</v>
      </c>
      <c r="AF106" s="44"/>
      <c r="AG106" s="37"/>
      <c r="AH106" s="37"/>
      <c r="AI106" s="37"/>
      <c r="AJ106" s="37"/>
      <c r="AK106" s="37"/>
      <c r="AL106" s="25"/>
      <c r="AM106" s="37">
        <v>100</v>
      </c>
      <c r="AN106" s="37">
        <v>100</v>
      </c>
      <c r="AO106" s="37"/>
      <c r="AP106" s="136"/>
      <c r="AQ106" s="134">
        <f t="shared" si="8"/>
        <v>100</v>
      </c>
    </row>
    <row r="107" s="6" customFormat="1" ht="174" customHeight="1" spans="1:43">
      <c r="A107" s="37">
        <v>98</v>
      </c>
      <c r="B107" s="37" t="s">
        <v>42</v>
      </c>
      <c r="C107" s="37" t="s">
        <v>67</v>
      </c>
      <c r="D107" s="45" t="s">
        <v>1101</v>
      </c>
      <c r="E107" s="37" t="s">
        <v>1444</v>
      </c>
      <c r="F107" s="37" t="s">
        <v>664</v>
      </c>
      <c r="G107" s="45" t="s">
        <v>1445</v>
      </c>
      <c r="H107" s="37" t="s">
        <v>48</v>
      </c>
      <c r="I107" s="60" t="s">
        <v>1446</v>
      </c>
      <c r="J107" s="37">
        <v>200</v>
      </c>
      <c r="K107" s="37">
        <v>200</v>
      </c>
      <c r="L107" s="37"/>
      <c r="M107" s="43"/>
      <c r="N107" s="60" t="s">
        <v>1447</v>
      </c>
      <c r="O107" s="65" t="s">
        <v>1448</v>
      </c>
      <c r="P107" s="63">
        <v>898</v>
      </c>
      <c r="Q107" s="37" t="s">
        <v>53</v>
      </c>
      <c r="R107" s="37" t="s">
        <v>53</v>
      </c>
      <c r="S107" s="37" t="s">
        <v>53</v>
      </c>
      <c r="T107" s="37" t="s">
        <v>1242</v>
      </c>
      <c r="U107" s="37" t="s">
        <v>669</v>
      </c>
      <c r="V107" s="37" t="s">
        <v>670</v>
      </c>
      <c r="W107" s="81">
        <v>18387470075</v>
      </c>
      <c r="X107" s="37" t="s">
        <v>52</v>
      </c>
      <c r="Y107" s="108">
        <v>45809</v>
      </c>
      <c r="Z107" s="109">
        <v>45992</v>
      </c>
      <c r="AA107" s="37"/>
      <c r="AB107" s="102"/>
      <c r="AC107" s="43" t="s">
        <v>758</v>
      </c>
      <c r="AD107" s="110" t="s">
        <v>1242</v>
      </c>
      <c r="AE107" s="111" t="s">
        <v>59</v>
      </c>
      <c r="AF107" s="44"/>
      <c r="AG107" s="37"/>
      <c r="AH107" s="37"/>
      <c r="AI107" s="37"/>
      <c r="AJ107" s="37"/>
      <c r="AK107" s="37"/>
      <c r="AL107" s="25"/>
      <c r="AM107" s="37">
        <v>100</v>
      </c>
      <c r="AN107" s="37">
        <v>100</v>
      </c>
      <c r="AO107" s="37"/>
      <c r="AP107" s="136"/>
      <c r="AQ107" s="134">
        <f t="shared" si="8"/>
        <v>100</v>
      </c>
    </row>
    <row r="108" s="6" customFormat="1" ht="128" customHeight="1" spans="1:43">
      <c r="A108" s="37">
        <v>99</v>
      </c>
      <c r="B108" s="37" t="s">
        <v>42</v>
      </c>
      <c r="C108" s="37" t="s">
        <v>67</v>
      </c>
      <c r="D108" s="45" t="s">
        <v>1101</v>
      </c>
      <c r="E108" s="37" t="s">
        <v>1449</v>
      </c>
      <c r="F108" s="37" t="s">
        <v>664</v>
      </c>
      <c r="G108" s="45" t="s">
        <v>1103</v>
      </c>
      <c r="H108" s="37" t="s">
        <v>48</v>
      </c>
      <c r="I108" s="60" t="s">
        <v>1450</v>
      </c>
      <c r="J108" s="37">
        <v>160</v>
      </c>
      <c r="K108" s="37">
        <v>160</v>
      </c>
      <c r="L108" s="37"/>
      <c r="M108" s="43"/>
      <c r="N108" s="64" t="s">
        <v>1451</v>
      </c>
      <c r="O108" s="38" t="s">
        <v>1399</v>
      </c>
      <c r="P108" s="63">
        <v>2451</v>
      </c>
      <c r="Q108" s="37" t="s">
        <v>53</v>
      </c>
      <c r="R108" s="37" t="s">
        <v>53</v>
      </c>
      <c r="S108" s="37" t="s">
        <v>53</v>
      </c>
      <c r="T108" s="37" t="s">
        <v>1242</v>
      </c>
      <c r="U108" s="37" t="s">
        <v>669</v>
      </c>
      <c r="V108" s="37" t="s">
        <v>670</v>
      </c>
      <c r="W108" s="81">
        <v>18387470075</v>
      </c>
      <c r="X108" s="37" t="s">
        <v>52</v>
      </c>
      <c r="Y108" s="108">
        <v>45809</v>
      </c>
      <c r="Z108" s="109">
        <v>45992</v>
      </c>
      <c r="AA108" s="37"/>
      <c r="AB108" s="102"/>
      <c r="AC108" s="43" t="s">
        <v>758</v>
      </c>
      <c r="AD108" s="110" t="s">
        <v>1242</v>
      </c>
      <c r="AE108" s="111" t="s">
        <v>59</v>
      </c>
      <c r="AF108" s="44"/>
      <c r="AG108" s="37"/>
      <c r="AH108" s="37"/>
      <c r="AI108" s="37"/>
      <c r="AJ108" s="37"/>
      <c r="AK108" s="37"/>
      <c r="AL108" s="25"/>
      <c r="AM108" s="37">
        <v>100</v>
      </c>
      <c r="AN108" s="37">
        <v>100</v>
      </c>
      <c r="AO108" s="37"/>
      <c r="AP108" s="136"/>
      <c r="AQ108" s="134">
        <f t="shared" si="8"/>
        <v>100</v>
      </c>
    </row>
    <row r="109" s="6" customFormat="1" ht="97" customHeight="1" spans="1:43">
      <c r="A109" s="37">
        <v>100</v>
      </c>
      <c r="B109" s="37" t="s">
        <v>42</v>
      </c>
      <c r="C109" s="37" t="s">
        <v>67</v>
      </c>
      <c r="D109" s="45" t="s">
        <v>1101</v>
      </c>
      <c r="E109" s="37" t="s">
        <v>1452</v>
      </c>
      <c r="F109" s="37" t="s">
        <v>158</v>
      </c>
      <c r="G109" s="45" t="s">
        <v>924</v>
      </c>
      <c r="H109" s="37" t="s">
        <v>370</v>
      </c>
      <c r="I109" s="60" t="s">
        <v>1453</v>
      </c>
      <c r="J109" s="37">
        <v>50</v>
      </c>
      <c r="K109" s="37">
        <v>50</v>
      </c>
      <c r="L109" s="37"/>
      <c r="M109" s="43"/>
      <c r="N109" s="60" t="s">
        <v>1454</v>
      </c>
      <c r="O109" s="37" t="s">
        <v>1455</v>
      </c>
      <c r="P109" s="63" t="s">
        <v>1456</v>
      </c>
      <c r="Q109" s="37" t="s">
        <v>53</v>
      </c>
      <c r="R109" s="37" t="s">
        <v>53</v>
      </c>
      <c r="S109" s="37" t="s">
        <v>53</v>
      </c>
      <c r="T109" s="37" t="s">
        <v>1242</v>
      </c>
      <c r="U109" s="37" t="s">
        <v>715</v>
      </c>
      <c r="V109" s="37" t="s">
        <v>1457</v>
      </c>
      <c r="W109" s="81">
        <v>15025171547</v>
      </c>
      <c r="X109" s="37" t="s">
        <v>52</v>
      </c>
      <c r="Y109" s="108">
        <v>45809</v>
      </c>
      <c r="Z109" s="109">
        <v>45992</v>
      </c>
      <c r="AA109" s="37"/>
      <c r="AB109" s="102"/>
      <c r="AC109" s="43" t="s">
        <v>758</v>
      </c>
      <c r="AD109" s="110" t="s">
        <v>1242</v>
      </c>
      <c r="AE109" s="111" t="s">
        <v>59</v>
      </c>
      <c r="AF109" s="44"/>
      <c r="AG109" s="37"/>
      <c r="AH109" s="37"/>
      <c r="AI109" s="37"/>
      <c r="AJ109" s="37"/>
      <c r="AK109" s="37"/>
      <c r="AL109" s="25"/>
      <c r="AM109" s="37">
        <v>50</v>
      </c>
      <c r="AN109" s="37">
        <v>50</v>
      </c>
      <c r="AO109" s="37"/>
      <c r="AP109" s="136"/>
      <c r="AQ109" s="134">
        <f t="shared" si="8"/>
        <v>50</v>
      </c>
    </row>
    <row r="110" s="6" customFormat="1" ht="202" customHeight="1" spans="1:43">
      <c r="A110" s="37">
        <v>101</v>
      </c>
      <c r="B110" s="37" t="s">
        <v>42</v>
      </c>
      <c r="C110" s="37" t="s">
        <v>84</v>
      </c>
      <c r="D110" s="45" t="s">
        <v>149</v>
      </c>
      <c r="E110" s="37" t="s">
        <v>1633</v>
      </c>
      <c r="F110" s="37" t="s">
        <v>595</v>
      </c>
      <c r="G110" s="45" t="s">
        <v>1497</v>
      </c>
      <c r="H110" s="37" t="s">
        <v>817</v>
      </c>
      <c r="I110" s="62" t="s">
        <v>1634</v>
      </c>
      <c r="J110" s="37">
        <v>170</v>
      </c>
      <c r="K110" s="37">
        <v>170</v>
      </c>
      <c r="L110" s="37"/>
      <c r="M110" s="43"/>
      <c r="N110" s="60" t="s">
        <v>1635</v>
      </c>
      <c r="O110" s="37" t="s">
        <v>1628</v>
      </c>
      <c r="P110" s="63">
        <v>251</v>
      </c>
      <c r="Q110" s="37" t="s">
        <v>53</v>
      </c>
      <c r="R110" s="37" t="s">
        <v>52</v>
      </c>
      <c r="S110" s="37" t="s">
        <v>52</v>
      </c>
      <c r="T110" s="37" t="s">
        <v>1463</v>
      </c>
      <c r="U110" s="37" t="s">
        <v>600</v>
      </c>
      <c r="V110" s="37" t="s">
        <v>601</v>
      </c>
      <c r="W110" s="81">
        <v>15887412941</v>
      </c>
      <c r="X110" s="37" t="s">
        <v>52</v>
      </c>
      <c r="Y110" s="108">
        <v>45809</v>
      </c>
      <c r="Z110" s="109">
        <v>45992</v>
      </c>
      <c r="AA110" s="37"/>
      <c r="AB110" s="102"/>
      <c r="AC110" s="43" t="s">
        <v>758</v>
      </c>
      <c r="AD110" s="110" t="s">
        <v>1466</v>
      </c>
      <c r="AE110" s="111" t="s">
        <v>59</v>
      </c>
      <c r="AF110" s="44"/>
      <c r="AG110" s="37"/>
      <c r="AH110" s="37"/>
      <c r="AI110" s="37"/>
      <c r="AJ110" s="37"/>
      <c r="AK110" s="37"/>
      <c r="AL110" s="25"/>
      <c r="AM110" s="37">
        <v>70</v>
      </c>
      <c r="AN110" s="37">
        <v>70</v>
      </c>
      <c r="AO110" s="37"/>
      <c r="AP110" s="136"/>
      <c r="AQ110" s="134">
        <f t="shared" si="8"/>
        <v>70</v>
      </c>
    </row>
    <row r="111" s="6" customFormat="1" ht="113" customHeight="1" spans="1:43">
      <c r="A111" s="37">
        <v>102</v>
      </c>
      <c r="B111" s="37" t="s">
        <v>42</v>
      </c>
      <c r="C111" s="37" t="s">
        <v>84</v>
      </c>
      <c r="D111" s="45" t="s">
        <v>534</v>
      </c>
      <c r="E111" s="37" t="s">
        <v>1636</v>
      </c>
      <c r="F111" s="37" t="s">
        <v>723</v>
      </c>
      <c r="G111" s="45" t="s">
        <v>1637</v>
      </c>
      <c r="H111" s="37" t="s">
        <v>370</v>
      </c>
      <c r="I111" s="60" t="s">
        <v>1638</v>
      </c>
      <c r="J111" s="37">
        <v>92</v>
      </c>
      <c r="K111" s="37">
        <v>92</v>
      </c>
      <c r="L111" s="37"/>
      <c r="M111" s="43"/>
      <c r="N111" s="64" t="s">
        <v>1639</v>
      </c>
      <c r="O111" s="37" t="s">
        <v>1555</v>
      </c>
      <c r="P111" s="63">
        <v>600</v>
      </c>
      <c r="Q111" s="37" t="s">
        <v>53</v>
      </c>
      <c r="R111" s="37" t="s">
        <v>53</v>
      </c>
      <c r="S111" s="37" t="s">
        <v>53</v>
      </c>
      <c r="T111" s="37" t="s">
        <v>1463</v>
      </c>
      <c r="U111" s="37" t="s">
        <v>728</v>
      </c>
      <c r="V111" s="37" t="s">
        <v>1556</v>
      </c>
      <c r="W111" s="81" t="s">
        <v>1640</v>
      </c>
      <c r="X111" s="37" t="s">
        <v>52</v>
      </c>
      <c r="Y111" s="108">
        <v>45839</v>
      </c>
      <c r="Z111" s="109">
        <v>45931</v>
      </c>
      <c r="AA111" s="37"/>
      <c r="AB111" s="102"/>
      <c r="AC111" s="43" t="s">
        <v>758</v>
      </c>
      <c r="AD111" s="110" t="s">
        <v>1466</v>
      </c>
      <c r="AE111" s="111" t="s">
        <v>59</v>
      </c>
      <c r="AF111" s="44"/>
      <c r="AG111" s="37"/>
      <c r="AH111" s="37"/>
      <c r="AI111" s="37"/>
      <c r="AJ111" s="37"/>
      <c r="AK111" s="37"/>
      <c r="AL111" s="25"/>
      <c r="AM111" s="37">
        <v>50</v>
      </c>
      <c r="AN111" s="37">
        <v>50</v>
      </c>
      <c r="AO111" s="37"/>
      <c r="AP111" s="136"/>
      <c r="AQ111" s="134">
        <f t="shared" si="8"/>
        <v>50</v>
      </c>
    </row>
    <row r="112" s="6" customFormat="1" ht="156" customHeight="1" spans="1:43">
      <c r="A112" s="37">
        <v>103</v>
      </c>
      <c r="B112" s="37" t="s">
        <v>42</v>
      </c>
      <c r="C112" s="37" t="s">
        <v>67</v>
      </c>
      <c r="D112" s="45" t="s">
        <v>1101</v>
      </c>
      <c r="E112" s="37" t="s">
        <v>1641</v>
      </c>
      <c r="F112" s="37" t="s">
        <v>723</v>
      </c>
      <c r="G112" s="45" t="s">
        <v>1642</v>
      </c>
      <c r="H112" s="37" t="s">
        <v>48</v>
      </c>
      <c r="I112" s="60" t="s">
        <v>1643</v>
      </c>
      <c r="J112" s="37">
        <v>148.29</v>
      </c>
      <c r="K112" s="37">
        <v>148.29</v>
      </c>
      <c r="L112" s="37"/>
      <c r="M112" s="43"/>
      <c r="N112" s="60" t="s">
        <v>1644</v>
      </c>
      <c r="O112" s="37" t="s">
        <v>1645</v>
      </c>
      <c r="P112" s="63">
        <v>10372</v>
      </c>
      <c r="Q112" s="37" t="s">
        <v>53</v>
      </c>
      <c r="R112" s="37" t="s">
        <v>52</v>
      </c>
      <c r="S112" s="37" t="s">
        <v>53</v>
      </c>
      <c r="T112" s="37" t="s">
        <v>1463</v>
      </c>
      <c r="U112" s="37" t="s">
        <v>728</v>
      </c>
      <c r="V112" s="37" t="s">
        <v>1556</v>
      </c>
      <c r="W112" s="81" t="s">
        <v>1640</v>
      </c>
      <c r="X112" s="37" t="s">
        <v>52</v>
      </c>
      <c r="Y112" s="108">
        <v>45839</v>
      </c>
      <c r="Z112" s="109">
        <v>45931</v>
      </c>
      <c r="AA112" s="37"/>
      <c r="AB112" s="102"/>
      <c r="AC112" s="43" t="s">
        <v>758</v>
      </c>
      <c r="AD112" s="110" t="s">
        <v>1466</v>
      </c>
      <c r="AE112" s="111" t="s">
        <v>59</v>
      </c>
      <c r="AF112" s="44"/>
      <c r="AG112" s="37"/>
      <c r="AH112" s="37"/>
      <c r="AI112" s="37"/>
      <c r="AJ112" s="37"/>
      <c r="AK112" s="37"/>
      <c r="AL112" s="25"/>
      <c r="AM112" s="37">
        <v>70</v>
      </c>
      <c r="AN112" s="37">
        <v>70</v>
      </c>
      <c r="AO112" s="37"/>
      <c r="AP112" s="136"/>
      <c r="AQ112" s="134">
        <f t="shared" si="8"/>
        <v>70</v>
      </c>
    </row>
    <row r="113" s="6" customFormat="1" ht="96" customHeight="1" spans="1:43">
      <c r="A113" s="37">
        <v>104</v>
      </c>
      <c r="B113" s="37" t="s">
        <v>42</v>
      </c>
      <c r="C113" s="37" t="s">
        <v>67</v>
      </c>
      <c r="D113" s="45" t="s">
        <v>68</v>
      </c>
      <c r="E113" s="37" t="s">
        <v>1585</v>
      </c>
      <c r="F113" s="37" t="s">
        <v>180</v>
      </c>
      <c r="G113" s="45" t="s">
        <v>1586</v>
      </c>
      <c r="H113" s="37" t="s">
        <v>48</v>
      </c>
      <c r="I113" s="60" t="s">
        <v>1646</v>
      </c>
      <c r="J113" s="37">
        <v>263.8</v>
      </c>
      <c r="K113" s="37">
        <v>263.8</v>
      </c>
      <c r="L113" s="37"/>
      <c r="M113" s="43"/>
      <c r="N113" s="60" t="s">
        <v>1588</v>
      </c>
      <c r="O113" s="37"/>
      <c r="P113" s="63">
        <v>30000</v>
      </c>
      <c r="Q113" s="37" t="s">
        <v>53</v>
      </c>
      <c r="R113" s="37" t="s">
        <v>52</v>
      </c>
      <c r="S113" s="37" t="s">
        <v>53</v>
      </c>
      <c r="T113" s="37" t="s">
        <v>1463</v>
      </c>
      <c r="U113" s="37" t="s">
        <v>185</v>
      </c>
      <c r="V113" s="37" t="s">
        <v>186</v>
      </c>
      <c r="W113" s="81" t="s">
        <v>187</v>
      </c>
      <c r="X113" s="37" t="s">
        <v>52</v>
      </c>
      <c r="Y113" s="108">
        <v>45627</v>
      </c>
      <c r="Z113" s="109">
        <v>45992</v>
      </c>
      <c r="AA113" s="37"/>
      <c r="AB113" s="102"/>
      <c r="AC113" s="43" t="s">
        <v>758</v>
      </c>
      <c r="AD113" s="110" t="s">
        <v>1466</v>
      </c>
      <c r="AE113" s="111" t="s">
        <v>59</v>
      </c>
      <c r="AF113" s="44"/>
      <c r="AG113" s="37"/>
      <c r="AH113" s="37"/>
      <c r="AI113" s="37"/>
      <c r="AJ113" s="37"/>
      <c r="AK113" s="37"/>
      <c r="AL113" s="25"/>
      <c r="AM113" s="37">
        <v>130</v>
      </c>
      <c r="AN113" s="37">
        <v>130</v>
      </c>
      <c r="AO113" s="37"/>
      <c r="AP113" s="136"/>
      <c r="AQ113" s="134">
        <f t="shared" si="8"/>
        <v>130</v>
      </c>
    </row>
    <row r="114" s="6" customFormat="1" ht="126" customHeight="1" spans="1:43">
      <c r="A114" s="37">
        <v>105</v>
      </c>
      <c r="B114" s="37" t="s">
        <v>42</v>
      </c>
      <c r="C114" s="45" t="s">
        <v>84</v>
      </c>
      <c r="D114" s="45" t="s">
        <v>156</v>
      </c>
      <c r="E114" s="37" t="s">
        <v>413</v>
      </c>
      <c r="F114" s="37" t="s">
        <v>400</v>
      </c>
      <c r="G114" s="45" t="s">
        <v>409</v>
      </c>
      <c r="H114" s="37" t="s">
        <v>48</v>
      </c>
      <c r="I114" s="60" t="s">
        <v>414</v>
      </c>
      <c r="J114" s="37">
        <v>390</v>
      </c>
      <c r="K114" s="37">
        <v>390</v>
      </c>
      <c r="L114" s="37"/>
      <c r="M114" s="43"/>
      <c r="N114" s="60" t="s">
        <v>415</v>
      </c>
      <c r="O114" s="37" t="s">
        <v>416</v>
      </c>
      <c r="P114" s="63">
        <v>2360</v>
      </c>
      <c r="Q114" s="37" t="s">
        <v>53</v>
      </c>
      <c r="R114" s="37" t="s">
        <v>53</v>
      </c>
      <c r="S114" s="37" t="s">
        <v>52</v>
      </c>
      <c r="T114" s="37" t="s">
        <v>1463</v>
      </c>
      <c r="U114" s="37" t="s">
        <v>404</v>
      </c>
      <c r="V114" s="37" t="s">
        <v>405</v>
      </c>
      <c r="W114" s="81" t="s">
        <v>741</v>
      </c>
      <c r="X114" s="37" t="s">
        <v>52</v>
      </c>
      <c r="Y114" s="108">
        <v>45809</v>
      </c>
      <c r="Z114" s="109">
        <v>46021</v>
      </c>
      <c r="AA114" s="37"/>
      <c r="AB114" s="102"/>
      <c r="AC114" s="43" t="s">
        <v>758</v>
      </c>
      <c r="AD114" s="110" t="s">
        <v>1466</v>
      </c>
      <c r="AE114" s="111" t="s">
        <v>59</v>
      </c>
      <c r="AF114" s="44"/>
      <c r="AG114" s="37"/>
      <c r="AH114" s="37"/>
      <c r="AI114" s="37"/>
      <c r="AJ114" s="37"/>
      <c r="AK114" s="37"/>
      <c r="AL114" s="25"/>
      <c r="AM114" s="37">
        <v>140</v>
      </c>
      <c r="AN114" s="37">
        <v>140</v>
      </c>
      <c r="AO114" s="37"/>
      <c r="AP114" s="136"/>
      <c r="AQ114" s="134">
        <f t="shared" si="8"/>
        <v>140</v>
      </c>
    </row>
    <row r="115" s="6" customFormat="1" ht="229" customHeight="1" spans="1:43">
      <c r="A115" s="37">
        <v>106</v>
      </c>
      <c r="B115" s="37" t="s">
        <v>42</v>
      </c>
      <c r="C115" s="37" t="s">
        <v>84</v>
      </c>
      <c r="D115" s="45" t="s">
        <v>156</v>
      </c>
      <c r="E115" s="37" t="s">
        <v>1647</v>
      </c>
      <c r="F115" s="37" t="s">
        <v>223</v>
      </c>
      <c r="G115" s="45" t="s">
        <v>446</v>
      </c>
      <c r="H115" s="37" t="s">
        <v>48</v>
      </c>
      <c r="I115" s="64" t="s">
        <v>1648</v>
      </c>
      <c r="J115" s="37">
        <v>348.25</v>
      </c>
      <c r="K115" s="37">
        <v>348.25</v>
      </c>
      <c r="L115" s="37"/>
      <c r="M115" s="43"/>
      <c r="N115" s="60" t="s">
        <v>1649</v>
      </c>
      <c r="O115" s="37" t="s">
        <v>1462</v>
      </c>
      <c r="P115" s="63">
        <v>2907</v>
      </c>
      <c r="Q115" s="37" t="s">
        <v>53</v>
      </c>
      <c r="R115" s="37" t="s">
        <v>52</v>
      </c>
      <c r="S115" s="37" t="s">
        <v>53</v>
      </c>
      <c r="T115" s="37" t="s">
        <v>1463</v>
      </c>
      <c r="U115" s="37" t="s">
        <v>227</v>
      </c>
      <c r="V115" s="37" t="s">
        <v>1464</v>
      </c>
      <c r="W115" s="239" t="s">
        <v>1465</v>
      </c>
      <c r="X115" s="37" t="s">
        <v>52</v>
      </c>
      <c r="Y115" s="108">
        <v>45778</v>
      </c>
      <c r="Z115" s="109">
        <v>45992</v>
      </c>
      <c r="AA115" s="37"/>
      <c r="AB115" s="102"/>
      <c r="AC115" s="43" t="s">
        <v>758</v>
      </c>
      <c r="AD115" s="110" t="s">
        <v>1466</v>
      </c>
      <c r="AE115" s="111" t="s">
        <v>59</v>
      </c>
      <c r="AF115" s="44"/>
      <c r="AG115" s="37"/>
      <c r="AH115" s="37"/>
      <c r="AI115" s="37"/>
      <c r="AJ115" s="37"/>
      <c r="AK115" s="37"/>
      <c r="AL115" s="25"/>
      <c r="AM115" s="37">
        <v>140</v>
      </c>
      <c r="AN115" s="37">
        <v>140</v>
      </c>
      <c r="AO115" s="37"/>
      <c r="AP115" s="136"/>
      <c r="AQ115" s="134">
        <f t="shared" si="8"/>
        <v>140</v>
      </c>
    </row>
    <row r="116" s="6" customFormat="1" ht="101" customHeight="1" spans="1:43">
      <c r="A116" s="37">
        <v>107</v>
      </c>
      <c r="B116" s="37" t="s">
        <v>42</v>
      </c>
      <c r="C116" s="37" t="s">
        <v>84</v>
      </c>
      <c r="D116" s="45" t="s">
        <v>149</v>
      </c>
      <c r="E116" s="37" t="s">
        <v>1650</v>
      </c>
      <c r="F116" s="37" t="s">
        <v>723</v>
      </c>
      <c r="G116" s="45"/>
      <c r="H116" s="37" t="s">
        <v>48</v>
      </c>
      <c r="I116" s="60" t="s">
        <v>1651</v>
      </c>
      <c r="J116" s="37">
        <v>60</v>
      </c>
      <c r="K116" s="37"/>
      <c r="L116" s="37">
        <v>60</v>
      </c>
      <c r="M116" s="43"/>
      <c r="N116" s="62" t="s">
        <v>1652</v>
      </c>
      <c r="O116" s="37" t="s">
        <v>1628</v>
      </c>
      <c r="P116" s="63">
        <v>4988</v>
      </c>
      <c r="Q116" s="37" t="s">
        <v>53</v>
      </c>
      <c r="R116" s="37" t="s">
        <v>52</v>
      </c>
      <c r="S116" s="37" t="s">
        <v>53</v>
      </c>
      <c r="T116" s="37" t="s">
        <v>1463</v>
      </c>
      <c r="U116" s="37" t="s">
        <v>728</v>
      </c>
      <c r="V116" s="37" t="s">
        <v>1556</v>
      </c>
      <c r="W116" s="81">
        <v>18788483576</v>
      </c>
      <c r="X116" s="37" t="s">
        <v>52</v>
      </c>
      <c r="Y116" s="108">
        <v>45778</v>
      </c>
      <c r="Z116" s="109">
        <v>45992</v>
      </c>
      <c r="AA116" s="37"/>
      <c r="AB116" s="102"/>
      <c r="AC116" s="43" t="s">
        <v>758</v>
      </c>
      <c r="AD116" s="110" t="s">
        <v>1466</v>
      </c>
      <c r="AE116" s="111" t="s">
        <v>59</v>
      </c>
      <c r="AF116" s="44"/>
      <c r="AG116" s="37"/>
      <c r="AH116" s="37"/>
      <c r="AI116" s="37"/>
      <c r="AJ116" s="37"/>
      <c r="AK116" s="37"/>
      <c r="AL116" s="25"/>
      <c r="AM116" s="37">
        <v>60</v>
      </c>
      <c r="AN116" s="37"/>
      <c r="AO116" s="37">
        <v>60</v>
      </c>
      <c r="AP116" s="136"/>
      <c r="AQ116" s="134">
        <f t="shared" si="8"/>
        <v>60</v>
      </c>
    </row>
    <row r="117" s="6" customFormat="1" ht="100" customHeight="1" spans="1:43">
      <c r="A117" s="37">
        <v>108</v>
      </c>
      <c r="B117" s="37" t="s">
        <v>42</v>
      </c>
      <c r="C117" s="37" t="s">
        <v>84</v>
      </c>
      <c r="D117" s="45" t="s">
        <v>149</v>
      </c>
      <c r="E117" s="37" t="s">
        <v>1653</v>
      </c>
      <c r="F117" s="37" t="s">
        <v>723</v>
      </c>
      <c r="G117" s="45" t="s">
        <v>1654</v>
      </c>
      <c r="H117" s="37" t="s">
        <v>48</v>
      </c>
      <c r="I117" s="60" t="s">
        <v>1655</v>
      </c>
      <c r="J117" s="37">
        <v>25</v>
      </c>
      <c r="K117" s="37"/>
      <c r="L117" s="37">
        <v>25</v>
      </c>
      <c r="M117" s="43"/>
      <c r="N117" s="62" t="s">
        <v>1656</v>
      </c>
      <c r="O117" s="37" t="s">
        <v>1628</v>
      </c>
      <c r="P117" s="63">
        <v>11616</v>
      </c>
      <c r="Q117" s="37" t="s">
        <v>53</v>
      </c>
      <c r="R117" s="37" t="s">
        <v>52</v>
      </c>
      <c r="S117" s="37" t="s">
        <v>53</v>
      </c>
      <c r="T117" s="37" t="s">
        <v>1463</v>
      </c>
      <c r="U117" s="37" t="s">
        <v>728</v>
      </c>
      <c r="V117" s="37" t="s">
        <v>1556</v>
      </c>
      <c r="W117" s="81">
        <v>18788483576</v>
      </c>
      <c r="X117" s="37" t="s">
        <v>52</v>
      </c>
      <c r="Y117" s="108">
        <v>45778</v>
      </c>
      <c r="Z117" s="109">
        <v>45992</v>
      </c>
      <c r="AA117" s="37"/>
      <c r="AB117" s="102"/>
      <c r="AC117" s="43" t="s">
        <v>758</v>
      </c>
      <c r="AD117" s="110" t="s">
        <v>1466</v>
      </c>
      <c r="AE117" s="111" t="s">
        <v>59</v>
      </c>
      <c r="AF117" s="44"/>
      <c r="AG117" s="37"/>
      <c r="AH117" s="37"/>
      <c r="AI117" s="37"/>
      <c r="AJ117" s="37"/>
      <c r="AK117" s="37"/>
      <c r="AL117" s="25"/>
      <c r="AM117" s="37">
        <v>25</v>
      </c>
      <c r="AN117" s="37"/>
      <c r="AO117" s="37">
        <v>25</v>
      </c>
      <c r="AP117" s="136"/>
      <c r="AQ117" s="134">
        <f t="shared" si="8"/>
        <v>25</v>
      </c>
    </row>
    <row r="118" s="5" customFormat="1" ht="172" customHeight="1" spans="1:43">
      <c r="A118" s="37">
        <v>109</v>
      </c>
      <c r="B118" s="37" t="s">
        <v>42</v>
      </c>
      <c r="C118" s="37" t="s">
        <v>84</v>
      </c>
      <c r="D118" s="37" t="s">
        <v>156</v>
      </c>
      <c r="E118" s="37" t="s">
        <v>1721</v>
      </c>
      <c r="F118" s="37" t="s">
        <v>158</v>
      </c>
      <c r="G118" s="37" t="s">
        <v>1722</v>
      </c>
      <c r="H118" s="37" t="s">
        <v>48</v>
      </c>
      <c r="I118" s="60" t="s">
        <v>1723</v>
      </c>
      <c r="J118" s="37">
        <v>280</v>
      </c>
      <c r="K118" s="37">
        <v>280</v>
      </c>
      <c r="L118" s="37"/>
      <c r="M118" s="37"/>
      <c r="N118" s="62" t="s">
        <v>1724</v>
      </c>
      <c r="O118" s="60" t="s">
        <v>1725</v>
      </c>
      <c r="P118" s="37">
        <v>2384</v>
      </c>
      <c r="Q118" s="37" t="s">
        <v>53</v>
      </c>
      <c r="R118" s="37" t="s">
        <v>53</v>
      </c>
      <c r="S118" s="37" t="s">
        <v>53</v>
      </c>
      <c r="T118" s="37" t="s">
        <v>1699</v>
      </c>
      <c r="U118" s="37" t="s">
        <v>715</v>
      </c>
      <c r="V118" s="37" t="s">
        <v>1726</v>
      </c>
      <c r="W118" s="81" t="s">
        <v>1727</v>
      </c>
      <c r="X118" s="37" t="s">
        <v>52</v>
      </c>
      <c r="Y118" s="109">
        <v>45689</v>
      </c>
      <c r="Z118" s="108">
        <v>45992</v>
      </c>
      <c r="AA118" s="102"/>
      <c r="AB118" s="102" t="s">
        <v>57</v>
      </c>
      <c r="AC118" s="43" t="s">
        <v>758</v>
      </c>
      <c r="AD118" s="110" t="s">
        <v>1699</v>
      </c>
      <c r="AE118" s="111" t="s">
        <v>59</v>
      </c>
      <c r="AF118" s="44">
        <v>280</v>
      </c>
      <c r="AG118" s="37">
        <v>0</v>
      </c>
      <c r="AH118" s="184"/>
      <c r="AI118" s="184"/>
      <c r="AJ118" s="184" t="s">
        <v>1728</v>
      </c>
      <c r="AK118" s="184"/>
      <c r="AL118" s="125"/>
      <c r="AM118" s="37">
        <v>280</v>
      </c>
      <c r="AN118" s="37">
        <v>280</v>
      </c>
      <c r="AO118" s="37"/>
      <c r="AP118" s="136"/>
      <c r="AQ118" s="134">
        <f t="shared" si="8"/>
        <v>280</v>
      </c>
    </row>
    <row r="119" s="5" customFormat="1" ht="132" spans="1:43">
      <c r="A119" s="37">
        <v>110</v>
      </c>
      <c r="B119" s="37" t="s">
        <v>42</v>
      </c>
      <c r="C119" s="37" t="s">
        <v>84</v>
      </c>
      <c r="D119" s="37" t="s">
        <v>156</v>
      </c>
      <c r="E119" s="37" t="s">
        <v>1729</v>
      </c>
      <c r="F119" s="37" t="s">
        <v>198</v>
      </c>
      <c r="G119" s="37" t="s">
        <v>1730</v>
      </c>
      <c r="H119" s="37" t="s">
        <v>48</v>
      </c>
      <c r="I119" s="64" t="s">
        <v>1731</v>
      </c>
      <c r="J119" s="37">
        <v>210</v>
      </c>
      <c r="K119" s="37"/>
      <c r="L119" s="37">
        <v>210</v>
      </c>
      <c r="M119" s="37"/>
      <c r="N119" s="64" t="s">
        <v>1732</v>
      </c>
      <c r="O119" s="60" t="s">
        <v>1725</v>
      </c>
      <c r="P119" s="37">
        <v>2287</v>
      </c>
      <c r="Q119" s="37" t="s">
        <v>53</v>
      </c>
      <c r="R119" s="37" t="s">
        <v>53</v>
      </c>
      <c r="S119" s="37" t="s">
        <v>53</v>
      </c>
      <c r="T119" s="37" t="s">
        <v>1699</v>
      </c>
      <c r="U119" s="37" t="s">
        <v>202</v>
      </c>
      <c r="V119" s="37" t="s">
        <v>1733</v>
      </c>
      <c r="W119" s="81" t="s">
        <v>1734</v>
      </c>
      <c r="X119" s="37" t="s">
        <v>52</v>
      </c>
      <c r="Y119" s="109">
        <v>45689</v>
      </c>
      <c r="Z119" s="108">
        <v>45992</v>
      </c>
      <c r="AA119" s="102"/>
      <c r="AB119" s="102" t="s">
        <v>66</v>
      </c>
      <c r="AC119" s="43" t="s">
        <v>758</v>
      </c>
      <c r="AD119" s="110" t="s">
        <v>1699</v>
      </c>
      <c r="AE119" s="111" t="s">
        <v>59</v>
      </c>
      <c r="AF119" s="44">
        <v>0</v>
      </c>
      <c r="AG119" s="37">
        <v>210</v>
      </c>
      <c r="AH119" s="185"/>
      <c r="AI119" s="185"/>
      <c r="AJ119" s="185" t="s">
        <v>1728</v>
      </c>
      <c r="AK119" s="185"/>
      <c r="AL119" s="125"/>
      <c r="AM119" s="37">
        <v>210</v>
      </c>
      <c r="AN119" s="37"/>
      <c r="AO119" s="37">
        <v>210</v>
      </c>
      <c r="AP119" s="136"/>
      <c r="AQ119" s="134">
        <f t="shared" si="8"/>
        <v>210</v>
      </c>
    </row>
    <row r="120" s="5" customFormat="1" ht="194" customHeight="1" spans="1:43">
      <c r="A120" s="37">
        <v>111</v>
      </c>
      <c r="B120" s="37" t="s">
        <v>42</v>
      </c>
      <c r="C120" s="37" t="s">
        <v>84</v>
      </c>
      <c r="D120" s="37" t="s">
        <v>149</v>
      </c>
      <c r="E120" s="37" t="s">
        <v>1735</v>
      </c>
      <c r="F120" s="37" t="s">
        <v>498</v>
      </c>
      <c r="G120" s="37" t="s">
        <v>1736</v>
      </c>
      <c r="H120" s="37" t="s">
        <v>48</v>
      </c>
      <c r="I120" s="64" t="s">
        <v>1737</v>
      </c>
      <c r="J120" s="37">
        <v>1050</v>
      </c>
      <c r="K120" s="37">
        <v>1050</v>
      </c>
      <c r="L120" s="37"/>
      <c r="M120" s="37"/>
      <c r="N120" s="62" t="s">
        <v>1738</v>
      </c>
      <c r="O120" s="60" t="s">
        <v>1566</v>
      </c>
      <c r="P120" s="37">
        <v>6636</v>
      </c>
      <c r="Q120" s="37" t="s">
        <v>53</v>
      </c>
      <c r="R120" s="37" t="s">
        <v>53</v>
      </c>
      <c r="S120" s="37" t="s">
        <v>52</v>
      </c>
      <c r="T120" s="37" t="s">
        <v>1699</v>
      </c>
      <c r="U120" s="37" t="s">
        <v>503</v>
      </c>
      <c r="V120" s="37" t="s">
        <v>1739</v>
      </c>
      <c r="W120" s="81" t="s">
        <v>1740</v>
      </c>
      <c r="X120" s="37" t="s">
        <v>52</v>
      </c>
      <c r="Y120" s="109">
        <v>45689</v>
      </c>
      <c r="Z120" s="108">
        <v>45992</v>
      </c>
      <c r="AA120" s="102"/>
      <c r="AB120" s="102" t="s">
        <v>57</v>
      </c>
      <c r="AC120" s="43" t="s">
        <v>758</v>
      </c>
      <c r="AD120" s="110" t="s">
        <v>1699</v>
      </c>
      <c r="AE120" s="111" t="s">
        <v>59</v>
      </c>
      <c r="AF120" s="44">
        <v>1050</v>
      </c>
      <c r="AG120" s="37">
        <v>0</v>
      </c>
      <c r="AH120" s="185"/>
      <c r="AI120" s="185"/>
      <c r="AJ120" s="185" t="s">
        <v>1728</v>
      </c>
      <c r="AK120" s="185"/>
      <c r="AL120" s="125"/>
      <c r="AM120" s="37">
        <v>1050</v>
      </c>
      <c r="AN120" s="37">
        <v>1050</v>
      </c>
      <c r="AO120" s="37"/>
      <c r="AP120" s="136"/>
      <c r="AQ120" s="134">
        <f t="shared" si="8"/>
        <v>1050</v>
      </c>
    </row>
    <row r="121" s="5" customFormat="1" ht="240" customHeight="1" spans="1:43">
      <c r="A121" s="37">
        <v>112</v>
      </c>
      <c r="B121" s="37" t="s">
        <v>42</v>
      </c>
      <c r="C121" s="37" t="s">
        <v>84</v>
      </c>
      <c r="D121" s="37" t="s">
        <v>534</v>
      </c>
      <c r="E121" s="37" t="s">
        <v>1741</v>
      </c>
      <c r="F121" s="37" t="s">
        <v>136</v>
      </c>
      <c r="G121" s="37" t="s">
        <v>151</v>
      </c>
      <c r="H121" s="37" t="s">
        <v>48</v>
      </c>
      <c r="I121" s="60" t="s">
        <v>1742</v>
      </c>
      <c r="J121" s="37">
        <v>560</v>
      </c>
      <c r="K121" s="37"/>
      <c r="L121" s="37">
        <v>560</v>
      </c>
      <c r="M121" s="37"/>
      <c r="N121" s="62" t="s">
        <v>1743</v>
      </c>
      <c r="O121" s="60" t="s">
        <v>1744</v>
      </c>
      <c r="P121" s="37">
        <v>4190</v>
      </c>
      <c r="Q121" s="37" t="s">
        <v>53</v>
      </c>
      <c r="R121" s="37" t="s">
        <v>53</v>
      </c>
      <c r="S121" s="37" t="s">
        <v>53</v>
      </c>
      <c r="T121" s="37" t="s">
        <v>1699</v>
      </c>
      <c r="U121" s="37" t="s">
        <v>1001</v>
      </c>
      <c r="V121" s="37" t="s">
        <v>1745</v>
      </c>
      <c r="W121" s="81">
        <v>1478724977</v>
      </c>
      <c r="X121" s="37" t="s">
        <v>52</v>
      </c>
      <c r="Y121" s="109">
        <v>45689</v>
      </c>
      <c r="Z121" s="108">
        <v>45992</v>
      </c>
      <c r="AA121" s="102"/>
      <c r="AB121" s="102" t="s">
        <v>66</v>
      </c>
      <c r="AC121" s="43" t="s">
        <v>758</v>
      </c>
      <c r="AD121" s="110" t="s">
        <v>1699</v>
      </c>
      <c r="AE121" s="111" t="s">
        <v>59</v>
      </c>
      <c r="AF121" s="44">
        <v>0</v>
      </c>
      <c r="AG121" s="37">
        <v>560</v>
      </c>
      <c r="AH121" s="185"/>
      <c r="AI121" s="185"/>
      <c r="AJ121" s="185" t="s">
        <v>1728</v>
      </c>
      <c r="AK121" s="185"/>
      <c r="AL121" s="125"/>
      <c r="AM121" s="37">
        <v>560</v>
      </c>
      <c r="AN121" s="37"/>
      <c r="AO121" s="37">
        <v>560</v>
      </c>
      <c r="AP121" s="136"/>
      <c r="AQ121" s="134">
        <f t="shared" si="8"/>
        <v>560</v>
      </c>
    </row>
    <row r="122" s="5" customFormat="1" ht="172" customHeight="1" spans="1:43">
      <c r="A122" s="37">
        <v>113</v>
      </c>
      <c r="B122" s="37" t="s">
        <v>42</v>
      </c>
      <c r="C122" s="37" t="s">
        <v>84</v>
      </c>
      <c r="D122" s="37" t="s">
        <v>149</v>
      </c>
      <c r="E122" s="37" t="s">
        <v>1746</v>
      </c>
      <c r="F122" s="37" t="s">
        <v>167</v>
      </c>
      <c r="G122" s="37" t="s">
        <v>1068</v>
      </c>
      <c r="H122" s="37" t="s">
        <v>48</v>
      </c>
      <c r="I122" s="60" t="s">
        <v>1747</v>
      </c>
      <c r="J122" s="37">
        <v>700</v>
      </c>
      <c r="K122" s="37">
        <v>700</v>
      </c>
      <c r="L122" s="37"/>
      <c r="M122" s="37"/>
      <c r="N122" s="62" t="s">
        <v>1748</v>
      </c>
      <c r="O122" s="60" t="s">
        <v>1566</v>
      </c>
      <c r="P122" s="37">
        <v>3814</v>
      </c>
      <c r="Q122" s="37" t="s">
        <v>53</v>
      </c>
      <c r="R122" s="37" t="s">
        <v>53</v>
      </c>
      <c r="S122" s="37" t="s">
        <v>52</v>
      </c>
      <c r="T122" s="37" t="s">
        <v>1699</v>
      </c>
      <c r="U122" s="37" t="s">
        <v>172</v>
      </c>
      <c r="V122" s="37" t="s">
        <v>1749</v>
      </c>
      <c r="W122" s="81" t="s">
        <v>1750</v>
      </c>
      <c r="X122" s="37" t="s">
        <v>52</v>
      </c>
      <c r="Y122" s="109">
        <v>45689</v>
      </c>
      <c r="Z122" s="108">
        <v>45992</v>
      </c>
      <c r="AA122" s="102"/>
      <c r="AB122" s="102" t="s">
        <v>57</v>
      </c>
      <c r="AC122" s="43" t="s">
        <v>758</v>
      </c>
      <c r="AD122" s="110" t="s">
        <v>1699</v>
      </c>
      <c r="AE122" s="111" t="s">
        <v>59</v>
      </c>
      <c r="AF122" s="44">
        <v>700</v>
      </c>
      <c r="AG122" s="37">
        <v>0</v>
      </c>
      <c r="AH122" s="185"/>
      <c r="AI122" s="185"/>
      <c r="AJ122" s="185" t="s">
        <v>1728</v>
      </c>
      <c r="AK122" s="185"/>
      <c r="AL122" s="125"/>
      <c r="AM122" s="37">
        <v>700</v>
      </c>
      <c r="AN122" s="37">
        <v>700</v>
      </c>
      <c r="AO122" s="37"/>
      <c r="AP122" s="136"/>
      <c r="AQ122" s="134">
        <f t="shared" si="8"/>
        <v>700</v>
      </c>
    </row>
    <row r="123" s="6" customFormat="1" ht="70" customHeight="1" spans="1:43">
      <c r="A123" s="37">
        <v>114</v>
      </c>
      <c r="B123" s="37" t="s">
        <v>42</v>
      </c>
      <c r="C123" s="37" t="s">
        <v>67</v>
      </c>
      <c r="D123" s="45" t="s">
        <v>68</v>
      </c>
      <c r="E123" s="37" t="s">
        <v>1855</v>
      </c>
      <c r="F123" s="37" t="s">
        <v>167</v>
      </c>
      <c r="G123" s="45" t="s">
        <v>1856</v>
      </c>
      <c r="H123" s="37" t="s">
        <v>48</v>
      </c>
      <c r="I123" s="60" t="s">
        <v>1857</v>
      </c>
      <c r="J123" s="37">
        <v>2600</v>
      </c>
      <c r="K123" s="37">
        <v>2600</v>
      </c>
      <c r="L123" s="37"/>
      <c r="M123" s="43"/>
      <c r="N123" s="60" t="s">
        <v>1858</v>
      </c>
      <c r="O123" s="37"/>
      <c r="P123" s="63">
        <v>4679</v>
      </c>
      <c r="Q123" s="37" t="s">
        <v>53</v>
      </c>
      <c r="R123" s="37" t="s">
        <v>53</v>
      </c>
      <c r="S123" s="37" t="s">
        <v>53</v>
      </c>
      <c r="T123" s="37" t="s">
        <v>1754</v>
      </c>
      <c r="U123" s="37" t="s">
        <v>172</v>
      </c>
      <c r="V123" s="37" t="s">
        <v>1859</v>
      </c>
      <c r="W123" s="81">
        <v>15187444551</v>
      </c>
      <c r="X123" s="37" t="s">
        <v>52</v>
      </c>
      <c r="Y123" s="108">
        <v>45809</v>
      </c>
      <c r="Z123" s="109">
        <v>46021</v>
      </c>
      <c r="AA123" s="37"/>
      <c r="AB123" s="102"/>
      <c r="AC123" s="43" t="s">
        <v>758</v>
      </c>
      <c r="AD123" s="110" t="s">
        <v>1755</v>
      </c>
      <c r="AE123" s="111" t="s">
        <v>59</v>
      </c>
      <c r="AF123" s="44"/>
      <c r="AG123" s="37"/>
      <c r="AH123" s="37"/>
      <c r="AI123" s="37"/>
      <c r="AJ123" s="37"/>
      <c r="AK123" s="37"/>
      <c r="AL123" s="25"/>
      <c r="AM123" s="37">
        <v>300</v>
      </c>
      <c r="AN123" s="37">
        <v>300</v>
      </c>
      <c r="AO123" s="37"/>
      <c r="AP123" s="136"/>
      <c r="AQ123" s="134">
        <f t="shared" si="8"/>
        <v>300</v>
      </c>
    </row>
    <row r="124" s="6" customFormat="1" ht="115" customHeight="1" spans="1:43">
      <c r="A124" s="37">
        <v>115</v>
      </c>
      <c r="B124" s="37" t="s">
        <v>42</v>
      </c>
      <c r="C124" s="37" t="s">
        <v>67</v>
      </c>
      <c r="D124" s="45" t="s">
        <v>68</v>
      </c>
      <c r="E124" s="37" t="s">
        <v>1860</v>
      </c>
      <c r="F124" s="37" t="s">
        <v>1861</v>
      </c>
      <c r="G124" s="45" t="s">
        <v>1862</v>
      </c>
      <c r="H124" s="37" t="s">
        <v>48</v>
      </c>
      <c r="I124" s="60" t="s">
        <v>1863</v>
      </c>
      <c r="J124" s="37">
        <v>1996</v>
      </c>
      <c r="K124" s="37">
        <v>1996</v>
      </c>
      <c r="L124" s="37"/>
      <c r="M124" s="43"/>
      <c r="N124" s="60" t="s">
        <v>1864</v>
      </c>
      <c r="O124" s="37"/>
      <c r="P124" s="63">
        <v>5714</v>
      </c>
      <c r="Q124" s="37" t="s">
        <v>53</v>
      </c>
      <c r="R124" s="37" t="s">
        <v>53</v>
      </c>
      <c r="S124" s="37" t="s">
        <v>53</v>
      </c>
      <c r="T124" s="37" t="s">
        <v>1754</v>
      </c>
      <c r="U124" s="37" t="s">
        <v>163</v>
      </c>
      <c r="V124" s="37" t="s">
        <v>164</v>
      </c>
      <c r="W124" s="81">
        <v>13987465766</v>
      </c>
      <c r="X124" s="37" t="s">
        <v>52</v>
      </c>
      <c r="Y124" s="108">
        <v>45809</v>
      </c>
      <c r="Z124" s="109">
        <v>46021</v>
      </c>
      <c r="AA124" s="37"/>
      <c r="AB124" s="102"/>
      <c r="AC124" s="43" t="s">
        <v>758</v>
      </c>
      <c r="AD124" s="110" t="s">
        <v>1755</v>
      </c>
      <c r="AE124" s="111" t="s">
        <v>59</v>
      </c>
      <c r="AF124" s="44"/>
      <c r="AG124" s="37"/>
      <c r="AH124" s="37"/>
      <c r="AI124" s="37"/>
      <c r="AJ124" s="37"/>
      <c r="AK124" s="37"/>
      <c r="AL124" s="25"/>
      <c r="AM124" s="37">
        <v>300</v>
      </c>
      <c r="AN124" s="37">
        <v>300</v>
      </c>
      <c r="AO124" s="37"/>
      <c r="AP124" s="136"/>
      <c r="AQ124" s="134">
        <f t="shared" si="8"/>
        <v>300</v>
      </c>
    </row>
    <row r="125" s="6" customFormat="1" ht="98" customHeight="1" spans="1:43">
      <c r="A125" s="37">
        <v>116</v>
      </c>
      <c r="B125" s="37" t="s">
        <v>42</v>
      </c>
      <c r="C125" s="37" t="s">
        <v>67</v>
      </c>
      <c r="D125" s="45" t="s">
        <v>134</v>
      </c>
      <c r="E125" s="37" t="s">
        <v>1865</v>
      </c>
      <c r="F125" s="37" t="s">
        <v>664</v>
      </c>
      <c r="G125" s="45" t="s">
        <v>665</v>
      </c>
      <c r="H125" s="37" t="s">
        <v>48</v>
      </c>
      <c r="I125" s="60" t="s">
        <v>1866</v>
      </c>
      <c r="J125" s="37">
        <v>60</v>
      </c>
      <c r="K125" s="37">
        <v>60</v>
      </c>
      <c r="L125" s="37"/>
      <c r="M125" s="43"/>
      <c r="N125" s="60" t="s">
        <v>1867</v>
      </c>
      <c r="O125" s="37"/>
      <c r="P125" s="63">
        <v>128</v>
      </c>
      <c r="Q125" s="37" t="s">
        <v>53</v>
      </c>
      <c r="R125" s="37" t="s">
        <v>53</v>
      </c>
      <c r="S125" s="37" t="s">
        <v>53</v>
      </c>
      <c r="T125" s="37" t="s">
        <v>1754</v>
      </c>
      <c r="U125" s="37" t="s">
        <v>669</v>
      </c>
      <c r="V125" s="37" t="s">
        <v>670</v>
      </c>
      <c r="W125" s="81">
        <v>13987465766</v>
      </c>
      <c r="X125" s="37" t="s">
        <v>52</v>
      </c>
      <c r="Y125" s="108">
        <v>45809</v>
      </c>
      <c r="Z125" s="109">
        <v>46021</v>
      </c>
      <c r="AA125" s="37"/>
      <c r="AB125" s="102"/>
      <c r="AC125" s="43" t="s">
        <v>758</v>
      </c>
      <c r="AD125" s="110" t="s">
        <v>1755</v>
      </c>
      <c r="AE125" s="111" t="s">
        <v>59</v>
      </c>
      <c r="AF125" s="44"/>
      <c r="AG125" s="37"/>
      <c r="AH125" s="37"/>
      <c r="AI125" s="37"/>
      <c r="AJ125" s="37"/>
      <c r="AK125" s="37"/>
      <c r="AL125" s="25"/>
      <c r="AM125" s="37">
        <v>60</v>
      </c>
      <c r="AN125" s="37">
        <v>60</v>
      </c>
      <c r="AO125" s="37"/>
      <c r="AP125" s="136"/>
      <c r="AQ125" s="134">
        <f t="shared" si="8"/>
        <v>60</v>
      </c>
    </row>
    <row r="126" s="3" customFormat="1" ht="27" customHeight="1" spans="1:43">
      <c r="A126" s="36" t="s">
        <v>1874</v>
      </c>
      <c r="B126" s="36"/>
      <c r="C126" s="36"/>
      <c r="D126" s="36"/>
      <c r="E126" s="36"/>
      <c r="F126" s="36"/>
      <c r="G126" s="36"/>
      <c r="H126" s="36"/>
      <c r="I126" s="36"/>
      <c r="J126" s="59"/>
      <c r="K126" s="59"/>
      <c r="L126" s="59"/>
      <c r="M126" s="59"/>
      <c r="N126" s="177"/>
      <c r="O126" s="59"/>
      <c r="P126" s="178"/>
      <c r="Q126" s="59"/>
      <c r="R126" s="59"/>
      <c r="S126" s="59"/>
      <c r="T126" s="59"/>
      <c r="U126" s="58"/>
      <c r="V126" s="58"/>
      <c r="W126" s="81"/>
      <c r="X126" s="58"/>
      <c r="Y126" s="100"/>
      <c r="Z126" s="82"/>
      <c r="AA126" s="37"/>
      <c r="AB126" s="102"/>
      <c r="AC126" s="103"/>
      <c r="AD126" s="104" t="s">
        <v>41</v>
      </c>
      <c r="AE126" s="105"/>
      <c r="AF126" s="183"/>
      <c r="AG126" s="58"/>
      <c r="AH126" s="58"/>
      <c r="AI126" s="58"/>
      <c r="AJ126" s="58"/>
      <c r="AK126" s="58"/>
      <c r="AL126" s="122"/>
      <c r="AM126" s="58"/>
      <c r="AN126" s="58"/>
      <c r="AO126" s="58"/>
      <c r="AP126" s="186"/>
      <c r="AQ126" s="134">
        <f t="shared" si="8"/>
        <v>0</v>
      </c>
    </row>
    <row r="127" s="3" customFormat="1" ht="27" customHeight="1" spans="1:43">
      <c r="A127" s="36" t="s">
        <v>1896</v>
      </c>
      <c r="B127" s="36"/>
      <c r="C127" s="36"/>
      <c r="D127" s="36"/>
      <c r="E127" s="36"/>
      <c r="F127" s="36"/>
      <c r="G127" s="36"/>
      <c r="H127" s="36"/>
      <c r="I127" s="36"/>
      <c r="J127" s="59">
        <f t="shared" ref="J127:M127" si="9">SUM(J128:J163)</f>
        <v>3813.7</v>
      </c>
      <c r="K127" s="59">
        <f t="shared" si="9"/>
        <v>2298.7</v>
      </c>
      <c r="L127" s="59">
        <f t="shared" si="9"/>
        <v>210</v>
      </c>
      <c r="M127" s="59">
        <f t="shared" si="9"/>
        <v>1305</v>
      </c>
      <c r="N127" s="57"/>
      <c r="O127" s="58"/>
      <c r="P127" s="179"/>
      <c r="Q127" s="58"/>
      <c r="R127" s="58"/>
      <c r="S127" s="58"/>
      <c r="T127" s="58"/>
      <c r="U127" s="58"/>
      <c r="V127" s="58"/>
      <c r="W127" s="81"/>
      <c r="X127" s="58"/>
      <c r="Y127" s="100"/>
      <c r="Z127" s="82"/>
      <c r="AA127" s="37"/>
      <c r="AB127" s="102"/>
      <c r="AC127" s="103"/>
      <c r="AD127" s="104" t="s">
        <v>41</v>
      </c>
      <c r="AE127" s="105"/>
      <c r="AF127" s="183">
        <f t="shared" ref="AF127:AK127" si="10">SUM(AF128:AF163)</f>
        <v>0</v>
      </c>
      <c r="AG127" s="58">
        <f t="shared" si="10"/>
        <v>0</v>
      </c>
      <c r="AH127" s="58">
        <f t="shared" si="10"/>
        <v>0</v>
      </c>
      <c r="AI127" s="58">
        <f t="shared" si="10"/>
        <v>0</v>
      </c>
      <c r="AJ127" s="58">
        <f t="shared" si="10"/>
        <v>0</v>
      </c>
      <c r="AK127" s="58">
        <f t="shared" si="10"/>
        <v>0</v>
      </c>
      <c r="AL127" s="122"/>
      <c r="AM127" s="58">
        <f>SUM(AN127:AP127)</f>
        <v>2630.92</v>
      </c>
      <c r="AN127" s="58">
        <f t="shared" ref="AN127:AP127" si="11">SUM(AN128:AN163)</f>
        <v>1170.92</v>
      </c>
      <c r="AO127" s="58">
        <f t="shared" si="11"/>
        <v>155</v>
      </c>
      <c r="AP127" s="135">
        <f t="shared" si="11"/>
        <v>1305</v>
      </c>
      <c r="AQ127" s="134">
        <f t="shared" si="8"/>
        <v>2630.92</v>
      </c>
    </row>
    <row r="128" s="6" customFormat="1" ht="138" customHeight="1" spans="1:43">
      <c r="A128" s="37">
        <v>1</v>
      </c>
      <c r="B128" s="37" t="s">
        <v>1897</v>
      </c>
      <c r="C128" s="37" t="s">
        <v>1911</v>
      </c>
      <c r="D128" s="45" t="s">
        <v>1912</v>
      </c>
      <c r="E128" s="37" t="s">
        <v>1938</v>
      </c>
      <c r="F128" s="37" t="s">
        <v>125</v>
      </c>
      <c r="G128" s="45" t="s">
        <v>1939</v>
      </c>
      <c r="H128" s="37" t="s">
        <v>48</v>
      </c>
      <c r="I128" s="60" t="s">
        <v>1940</v>
      </c>
      <c r="J128" s="37">
        <v>40</v>
      </c>
      <c r="K128" s="37"/>
      <c r="L128" s="37">
        <v>40</v>
      </c>
      <c r="M128" s="43"/>
      <c r="N128" s="60" t="s">
        <v>1941</v>
      </c>
      <c r="O128" s="37" t="s">
        <v>1942</v>
      </c>
      <c r="P128" s="63">
        <v>1259</v>
      </c>
      <c r="Q128" s="37" t="s">
        <v>53</v>
      </c>
      <c r="R128" s="37" t="s">
        <v>53</v>
      </c>
      <c r="S128" s="37" t="s">
        <v>53</v>
      </c>
      <c r="T128" s="37" t="s">
        <v>1146</v>
      </c>
      <c r="U128" s="37" t="s">
        <v>310</v>
      </c>
      <c r="V128" s="37" t="s">
        <v>1943</v>
      </c>
      <c r="W128" s="81" t="s">
        <v>1944</v>
      </c>
      <c r="X128" s="37" t="s">
        <v>52</v>
      </c>
      <c r="Y128" s="108">
        <v>45748</v>
      </c>
      <c r="Z128" s="109">
        <v>45931</v>
      </c>
      <c r="AA128" s="37"/>
      <c r="AB128" s="37" t="s">
        <v>1203</v>
      </c>
      <c r="AC128" s="43" t="s">
        <v>758</v>
      </c>
      <c r="AD128" s="110" t="s">
        <v>1917</v>
      </c>
      <c r="AE128" s="111" t="s">
        <v>1897</v>
      </c>
      <c r="AF128" s="44"/>
      <c r="AG128" s="37"/>
      <c r="AH128" s="37"/>
      <c r="AI128" s="37"/>
      <c r="AJ128" s="37"/>
      <c r="AK128" s="37"/>
      <c r="AL128" s="25"/>
      <c r="AM128" s="37">
        <v>40</v>
      </c>
      <c r="AN128" s="37"/>
      <c r="AO128" s="37">
        <v>40</v>
      </c>
      <c r="AP128" s="136"/>
      <c r="AQ128" s="134">
        <f t="shared" si="8"/>
        <v>40</v>
      </c>
    </row>
    <row r="129" s="6" customFormat="1" ht="87" customHeight="1" spans="1:43">
      <c r="A129" s="37">
        <v>2</v>
      </c>
      <c r="B129" s="37" t="s">
        <v>1897</v>
      </c>
      <c r="C129" s="37" t="s">
        <v>1911</v>
      </c>
      <c r="D129" s="45" t="s">
        <v>1912</v>
      </c>
      <c r="E129" s="37" t="s">
        <v>1945</v>
      </c>
      <c r="F129" s="37" t="s">
        <v>223</v>
      </c>
      <c r="G129" s="45" t="s">
        <v>458</v>
      </c>
      <c r="H129" s="37" t="s">
        <v>48</v>
      </c>
      <c r="I129" s="60" t="s">
        <v>1946</v>
      </c>
      <c r="J129" s="37">
        <v>40</v>
      </c>
      <c r="K129" s="37"/>
      <c r="L129" s="37">
        <v>40</v>
      </c>
      <c r="M129" s="43"/>
      <c r="N129" s="60" t="s">
        <v>1947</v>
      </c>
      <c r="O129" s="37" t="s">
        <v>1948</v>
      </c>
      <c r="P129" s="63">
        <v>4000</v>
      </c>
      <c r="Q129" s="37" t="s">
        <v>53</v>
      </c>
      <c r="R129" s="37" t="s">
        <v>53</v>
      </c>
      <c r="S129" s="37" t="s">
        <v>53</v>
      </c>
      <c r="T129" s="37" t="s">
        <v>1146</v>
      </c>
      <c r="U129" s="37" t="s">
        <v>227</v>
      </c>
      <c r="V129" s="37" t="s">
        <v>228</v>
      </c>
      <c r="W129" s="81" t="s">
        <v>229</v>
      </c>
      <c r="X129" s="37" t="s">
        <v>52</v>
      </c>
      <c r="Y129" s="108">
        <v>45748</v>
      </c>
      <c r="Z129" s="109">
        <v>45931</v>
      </c>
      <c r="AA129" s="37"/>
      <c r="AB129" s="37" t="s">
        <v>1203</v>
      </c>
      <c r="AC129" s="43" t="s">
        <v>758</v>
      </c>
      <c r="AD129" s="110" t="s">
        <v>1917</v>
      </c>
      <c r="AE129" s="111" t="s">
        <v>1897</v>
      </c>
      <c r="AF129" s="44"/>
      <c r="AG129" s="37"/>
      <c r="AH129" s="37"/>
      <c r="AI129" s="37"/>
      <c r="AJ129" s="37"/>
      <c r="AK129" s="37"/>
      <c r="AL129" s="25"/>
      <c r="AM129" s="37">
        <v>40</v>
      </c>
      <c r="AN129" s="37"/>
      <c r="AO129" s="37">
        <v>40</v>
      </c>
      <c r="AP129" s="136"/>
      <c r="AQ129" s="134">
        <f t="shared" si="8"/>
        <v>40</v>
      </c>
    </row>
    <row r="130" s="6" customFormat="1" ht="105" customHeight="1" spans="1:43">
      <c r="A130" s="37">
        <v>3</v>
      </c>
      <c r="B130" s="37" t="s">
        <v>1897</v>
      </c>
      <c r="C130" s="37" t="s">
        <v>1911</v>
      </c>
      <c r="D130" s="45" t="s">
        <v>1912</v>
      </c>
      <c r="E130" s="37" t="s">
        <v>1949</v>
      </c>
      <c r="F130" s="37" t="s">
        <v>607</v>
      </c>
      <c r="G130" s="45" t="s">
        <v>1950</v>
      </c>
      <c r="H130" s="37" t="s">
        <v>48</v>
      </c>
      <c r="I130" s="60" t="s">
        <v>1951</v>
      </c>
      <c r="J130" s="37">
        <v>60</v>
      </c>
      <c r="K130" s="37">
        <v>60</v>
      </c>
      <c r="L130" s="37"/>
      <c r="M130" s="43"/>
      <c r="N130" s="60" t="s">
        <v>1952</v>
      </c>
      <c r="O130" s="37" t="s">
        <v>335</v>
      </c>
      <c r="P130" s="63">
        <v>251</v>
      </c>
      <c r="Q130" s="37" t="s">
        <v>53</v>
      </c>
      <c r="R130" s="37" t="s">
        <v>53</v>
      </c>
      <c r="S130" s="37" t="s">
        <v>53</v>
      </c>
      <c r="T130" s="37" t="s">
        <v>1146</v>
      </c>
      <c r="U130" s="37" t="s">
        <v>611</v>
      </c>
      <c r="V130" s="37" t="s">
        <v>612</v>
      </c>
      <c r="W130" s="81" t="s">
        <v>613</v>
      </c>
      <c r="X130" s="37" t="s">
        <v>52</v>
      </c>
      <c r="Y130" s="108">
        <v>45778</v>
      </c>
      <c r="Z130" s="109">
        <v>45931</v>
      </c>
      <c r="AA130" s="37"/>
      <c r="AB130" s="113" t="s">
        <v>1226</v>
      </c>
      <c r="AC130" s="43" t="s">
        <v>758</v>
      </c>
      <c r="AD130" s="110" t="s">
        <v>1917</v>
      </c>
      <c r="AE130" s="111" t="s">
        <v>1897</v>
      </c>
      <c r="AF130" s="44"/>
      <c r="AG130" s="37"/>
      <c r="AH130" s="37"/>
      <c r="AI130" s="37"/>
      <c r="AJ130" s="37"/>
      <c r="AK130" s="37"/>
      <c r="AL130" s="25"/>
      <c r="AM130" s="37">
        <v>60</v>
      </c>
      <c r="AN130" s="37">
        <v>60</v>
      </c>
      <c r="AO130" s="37"/>
      <c r="AP130" s="136"/>
      <c r="AQ130" s="134">
        <f t="shared" si="8"/>
        <v>60</v>
      </c>
    </row>
    <row r="131" s="6" customFormat="1" ht="152" customHeight="1" spans="1:43">
      <c r="A131" s="37">
        <v>4</v>
      </c>
      <c r="B131" s="37" t="s">
        <v>1897</v>
      </c>
      <c r="C131" s="37" t="s">
        <v>1911</v>
      </c>
      <c r="D131" s="45" t="s">
        <v>1912</v>
      </c>
      <c r="E131" s="37" t="s">
        <v>1953</v>
      </c>
      <c r="F131" s="37" t="s">
        <v>180</v>
      </c>
      <c r="G131" s="45" t="s">
        <v>1954</v>
      </c>
      <c r="H131" s="37" t="s">
        <v>48</v>
      </c>
      <c r="I131" s="60" t="s">
        <v>1955</v>
      </c>
      <c r="J131" s="37">
        <v>60</v>
      </c>
      <c r="K131" s="37">
        <v>60</v>
      </c>
      <c r="L131" s="37"/>
      <c r="M131" s="43"/>
      <c r="N131" s="64" t="s">
        <v>1956</v>
      </c>
      <c r="O131" s="37" t="s">
        <v>335</v>
      </c>
      <c r="P131" s="63">
        <v>258</v>
      </c>
      <c r="Q131" s="37" t="s">
        <v>53</v>
      </c>
      <c r="R131" s="37" t="s">
        <v>53</v>
      </c>
      <c r="S131" s="37" t="s">
        <v>53</v>
      </c>
      <c r="T131" s="37" t="s">
        <v>1146</v>
      </c>
      <c r="U131" s="37" t="s">
        <v>185</v>
      </c>
      <c r="V131" s="37" t="s">
        <v>186</v>
      </c>
      <c r="W131" s="81">
        <v>13887157069</v>
      </c>
      <c r="X131" s="37" t="s">
        <v>52</v>
      </c>
      <c r="Y131" s="108">
        <v>45778</v>
      </c>
      <c r="Z131" s="109">
        <v>45931</v>
      </c>
      <c r="AA131" s="37"/>
      <c r="AB131" s="113" t="s">
        <v>1226</v>
      </c>
      <c r="AC131" s="43" t="s">
        <v>758</v>
      </c>
      <c r="AD131" s="110" t="s">
        <v>1917</v>
      </c>
      <c r="AE131" s="111" t="s">
        <v>1897</v>
      </c>
      <c r="AF131" s="44"/>
      <c r="AG131" s="37"/>
      <c r="AH131" s="37"/>
      <c r="AI131" s="37"/>
      <c r="AJ131" s="37"/>
      <c r="AK131" s="37"/>
      <c r="AL131" s="25"/>
      <c r="AM131" s="37">
        <v>60</v>
      </c>
      <c r="AN131" s="37">
        <v>60</v>
      </c>
      <c r="AO131" s="37"/>
      <c r="AP131" s="136"/>
      <c r="AQ131" s="134">
        <f t="shared" si="8"/>
        <v>60</v>
      </c>
    </row>
    <row r="132" s="6" customFormat="1" ht="136" customHeight="1" spans="1:43">
      <c r="A132" s="37">
        <v>5</v>
      </c>
      <c r="B132" s="37" t="s">
        <v>1897</v>
      </c>
      <c r="C132" s="37" t="s">
        <v>1911</v>
      </c>
      <c r="D132" s="45" t="s">
        <v>1912</v>
      </c>
      <c r="E132" s="37" t="s">
        <v>2014</v>
      </c>
      <c r="F132" s="37" t="s">
        <v>198</v>
      </c>
      <c r="G132" s="45" t="s">
        <v>199</v>
      </c>
      <c r="H132" s="37" t="s">
        <v>48</v>
      </c>
      <c r="I132" s="60" t="s">
        <v>2015</v>
      </c>
      <c r="J132" s="37">
        <v>110.68</v>
      </c>
      <c r="K132" s="37">
        <v>110.68</v>
      </c>
      <c r="L132" s="37"/>
      <c r="M132" s="43"/>
      <c r="N132" s="64" t="s">
        <v>2016</v>
      </c>
      <c r="O132" s="37" t="s">
        <v>1566</v>
      </c>
      <c r="P132" s="63">
        <v>1010</v>
      </c>
      <c r="Q132" s="37" t="s">
        <v>53</v>
      </c>
      <c r="R132" s="37" t="s">
        <v>53</v>
      </c>
      <c r="S132" s="37" t="s">
        <v>53</v>
      </c>
      <c r="T132" s="37" t="s">
        <v>1231</v>
      </c>
      <c r="U132" s="37" t="s">
        <v>202</v>
      </c>
      <c r="V132" s="37" t="s">
        <v>2017</v>
      </c>
      <c r="W132" s="81" t="s">
        <v>2018</v>
      </c>
      <c r="X132" s="37" t="s">
        <v>52</v>
      </c>
      <c r="Y132" s="108">
        <v>45901</v>
      </c>
      <c r="Z132" s="109">
        <v>45992</v>
      </c>
      <c r="AA132" s="37"/>
      <c r="AB132" s="102"/>
      <c r="AC132" s="43" t="s">
        <v>758</v>
      </c>
      <c r="AD132" s="110" t="s">
        <v>1962</v>
      </c>
      <c r="AE132" s="111" t="s">
        <v>1897</v>
      </c>
      <c r="AF132" s="44"/>
      <c r="AG132" s="37"/>
      <c r="AH132" s="37"/>
      <c r="AI132" s="37"/>
      <c r="AJ132" s="37"/>
      <c r="AK132" s="37"/>
      <c r="AL132" s="25"/>
      <c r="AM132" s="37">
        <v>110.68</v>
      </c>
      <c r="AN132" s="37">
        <v>110.68</v>
      </c>
      <c r="AO132" s="37"/>
      <c r="AP132" s="136"/>
      <c r="AQ132" s="134">
        <f t="shared" si="8"/>
        <v>110.68</v>
      </c>
    </row>
    <row r="133" s="6" customFormat="1" ht="106" customHeight="1" spans="1:43">
      <c r="A133" s="37">
        <v>6</v>
      </c>
      <c r="B133" s="37" t="s">
        <v>1897</v>
      </c>
      <c r="C133" s="37" t="s">
        <v>1898</v>
      </c>
      <c r="D133" s="45" t="s">
        <v>1905</v>
      </c>
      <c r="E133" s="37" t="s">
        <v>2052</v>
      </c>
      <c r="F133" s="37" t="s">
        <v>582</v>
      </c>
      <c r="G133" s="45" t="s">
        <v>583</v>
      </c>
      <c r="H133" s="37" t="s">
        <v>48</v>
      </c>
      <c r="I133" s="60" t="s">
        <v>2053</v>
      </c>
      <c r="J133" s="37">
        <v>105</v>
      </c>
      <c r="K133" s="37"/>
      <c r="L133" s="37">
        <v>105</v>
      </c>
      <c r="M133" s="43"/>
      <c r="N133" s="60" t="s">
        <v>2054</v>
      </c>
      <c r="O133" s="37" t="s">
        <v>2055</v>
      </c>
      <c r="P133" s="63" t="s">
        <v>2056</v>
      </c>
      <c r="Q133" s="37" t="s">
        <v>52</v>
      </c>
      <c r="R133" s="37" t="s">
        <v>52</v>
      </c>
      <c r="S133" s="37" t="s">
        <v>53</v>
      </c>
      <c r="T133" s="37" t="s">
        <v>1463</v>
      </c>
      <c r="U133" s="37" t="s">
        <v>587</v>
      </c>
      <c r="V133" s="37" t="s">
        <v>588</v>
      </c>
      <c r="W133" s="81">
        <v>13577395188</v>
      </c>
      <c r="X133" s="37" t="s">
        <v>52</v>
      </c>
      <c r="Y133" s="108">
        <v>45809</v>
      </c>
      <c r="Z133" s="109">
        <v>45901</v>
      </c>
      <c r="AA133" s="37"/>
      <c r="AB133" s="102"/>
      <c r="AC133" s="43" t="s">
        <v>758</v>
      </c>
      <c r="AD133" s="110" t="s">
        <v>1880</v>
      </c>
      <c r="AE133" s="111" t="s">
        <v>1897</v>
      </c>
      <c r="AF133" s="44"/>
      <c r="AG133" s="37"/>
      <c r="AH133" s="37"/>
      <c r="AI133" s="37"/>
      <c r="AJ133" s="37"/>
      <c r="AK133" s="37"/>
      <c r="AL133" s="25"/>
      <c r="AM133" s="37">
        <v>50</v>
      </c>
      <c r="AN133" s="37"/>
      <c r="AO133" s="37">
        <v>50</v>
      </c>
      <c r="AP133" s="136"/>
      <c r="AQ133" s="134">
        <f t="shared" si="8"/>
        <v>50</v>
      </c>
    </row>
    <row r="134" s="6" customFormat="1" ht="118" customHeight="1" spans="1:43">
      <c r="A134" s="37">
        <v>7</v>
      </c>
      <c r="B134" s="37" t="s">
        <v>1897</v>
      </c>
      <c r="C134" s="37" t="s">
        <v>1898</v>
      </c>
      <c r="D134" s="45" t="s">
        <v>1905</v>
      </c>
      <c r="E134" s="37" t="s">
        <v>2057</v>
      </c>
      <c r="F134" s="37" t="s">
        <v>264</v>
      </c>
      <c r="G134" s="45" t="s">
        <v>2058</v>
      </c>
      <c r="H134" s="37" t="s">
        <v>48</v>
      </c>
      <c r="I134" s="60" t="s">
        <v>2059</v>
      </c>
      <c r="J134" s="37">
        <v>17</v>
      </c>
      <c r="K134" s="37">
        <v>17</v>
      </c>
      <c r="L134" s="37"/>
      <c r="M134" s="43"/>
      <c r="N134" s="60" t="s">
        <v>2060</v>
      </c>
      <c r="O134" s="37" t="s">
        <v>2055</v>
      </c>
      <c r="P134" s="63">
        <v>467</v>
      </c>
      <c r="Q134" s="37" t="s">
        <v>53</v>
      </c>
      <c r="R134" s="37" t="s">
        <v>52</v>
      </c>
      <c r="S134" s="37" t="s">
        <v>53</v>
      </c>
      <c r="T134" s="37" t="s">
        <v>1463</v>
      </c>
      <c r="U134" s="37" t="s">
        <v>268</v>
      </c>
      <c r="V134" s="37" t="s">
        <v>269</v>
      </c>
      <c r="W134" s="81">
        <v>15287886333</v>
      </c>
      <c r="X134" s="37" t="s">
        <v>52</v>
      </c>
      <c r="Y134" s="108">
        <v>45809</v>
      </c>
      <c r="Z134" s="109">
        <v>45901</v>
      </c>
      <c r="AA134" s="37"/>
      <c r="AB134" s="102"/>
      <c r="AC134" s="43" t="s">
        <v>758</v>
      </c>
      <c r="AD134" s="110" t="s">
        <v>1880</v>
      </c>
      <c r="AE134" s="111" t="s">
        <v>1897</v>
      </c>
      <c r="AF134" s="44"/>
      <c r="AG134" s="37"/>
      <c r="AH134" s="37"/>
      <c r="AI134" s="37"/>
      <c r="AJ134" s="37"/>
      <c r="AK134" s="37"/>
      <c r="AL134" s="25"/>
      <c r="AM134" s="37">
        <v>17</v>
      </c>
      <c r="AN134" s="37">
        <v>17</v>
      </c>
      <c r="AO134" s="37"/>
      <c r="AP134" s="136"/>
      <c r="AQ134" s="134">
        <f t="shared" si="8"/>
        <v>17</v>
      </c>
    </row>
    <row r="135" s="6" customFormat="1" ht="126" customHeight="1" spans="1:43">
      <c r="A135" s="37">
        <v>8</v>
      </c>
      <c r="B135" s="37" t="s">
        <v>1897</v>
      </c>
      <c r="C135" s="37" t="s">
        <v>1911</v>
      </c>
      <c r="D135" s="45" t="s">
        <v>2019</v>
      </c>
      <c r="E135" s="37" t="s">
        <v>2061</v>
      </c>
      <c r="F135" s="37" t="s">
        <v>595</v>
      </c>
      <c r="G135" s="45" t="s">
        <v>603</v>
      </c>
      <c r="H135" s="37" t="s">
        <v>48</v>
      </c>
      <c r="I135" s="60" t="s">
        <v>2062</v>
      </c>
      <c r="J135" s="37">
        <v>25</v>
      </c>
      <c r="K135" s="37"/>
      <c r="L135" s="37">
        <v>25</v>
      </c>
      <c r="M135" s="43"/>
      <c r="N135" s="64" t="s">
        <v>2063</v>
      </c>
      <c r="O135" s="37" t="s">
        <v>2055</v>
      </c>
      <c r="P135" s="63">
        <v>1170</v>
      </c>
      <c r="Q135" s="37" t="s">
        <v>53</v>
      </c>
      <c r="R135" s="37" t="s">
        <v>52</v>
      </c>
      <c r="S135" s="37" t="s">
        <v>53</v>
      </c>
      <c r="T135" s="37" t="s">
        <v>1463</v>
      </c>
      <c r="U135" s="37" t="s">
        <v>600</v>
      </c>
      <c r="V135" s="37" t="s">
        <v>601</v>
      </c>
      <c r="W135" s="81">
        <v>15887412941</v>
      </c>
      <c r="X135" s="37" t="s">
        <v>52</v>
      </c>
      <c r="Y135" s="108">
        <v>45809</v>
      </c>
      <c r="Z135" s="109">
        <v>45931</v>
      </c>
      <c r="AA135" s="37"/>
      <c r="AB135" s="102"/>
      <c r="AC135" s="43" t="s">
        <v>758</v>
      </c>
      <c r="AD135" s="110" t="s">
        <v>1880</v>
      </c>
      <c r="AE135" s="111" t="s">
        <v>1897</v>
      </c>
      <c r="AF135" s="44"/>
      <c r="AG135" s="37"/>
      <c r="AH135" s="37"/>
      <c r="AI135" s="37"/>
      <c r="AJ135" s="37"/>
      <c r="AK135" s="37"/>
      <c r="AL135" s="25"/>
      <c r="AM135" s="37">
        <v>25</v>
      </c>
      <c r="AN135" s="37"/>
      <c r="AO135" s="37">
        <v>25</v>
      </c>
      <c r="AP135" s="136"/>
      <c r="AQ135" s="134">
        <f t="shared" si="8"/>
        <v>25</v>
      </c>
    </row>
    <row r="136" s="6" customFormat="1" ht="337" customHeight="1" spans="1:43">
      <c r="A136" s="37">
        <v>9</v>
      </c>
      <c r="B136" s="37" t="s">
        <v>1897</v>
      </c>
      <c r="C136" s="37" t="s">
        <v>1898</v>
      </c>
      <c r="D136" s="45" t="s">
        <v>1925</v>
      </c>
      <c r="E136" s="37" t="s">
        <v>2413</v>
      </c>
      <c r="F136" s="37" t="s">
        <v>276</v>
      </c>
      <c r="G136" s="45" t="s">
        <v>2414</v>
      </c>
      <c r="H136" s="37" t="s">
        <v>48</v>
      </c>
      <c r="I136" s="62" t="s">
        <v>2415</v>
      </c>
      <c r="J136" s="37">
        <v>325</v>
      </c>
      <c r="K136" s="37">
        <v>325</v>
      </c>
      <c r="L136" s="37"/>
      <c r="M136" s="43"/>
      <c r="N136" s="60" t="s">
        <v>2416</v>
      </c>
      <c r="O136" s="37" t="s">
        <v>2261</v>
      </c>
      <c r="P136" s="63">
        <v>6856</v>
      </c>
      <c r="Q136" s="37" t="s">
        <v>53</v>
      </c>
      <c r="R136" s="37" t="s">
        <v>53</v>
      </c>
      <c r="S136" s="37" t="s">
        <v>53</v>
      </c>
      <c r="T136" s="37" t="s">
        <v>2262</v>
      </c>
      <c r="U136" s="37" t="s">
        <v>281</v>
      </c>
      <c r="V136" s="37" t="s">
        <v>282</v>
      </c>
      <c r="W136" s="81" t="s">
        <v>283</v>
      </c>
      <c r="X136" s="37" t="s">
        <v>52</v>
      </c>
      <c r="Y136" s="108">
        <v>45809</v>
      </c>
      <c r="Z136" s="109">
        <v>45992</v>
      </c>
      <c r="AA136" s="37"/>
      <c r="AB136" s="113"/>
      <c r="AC136" s="43" t="s">
        <v>758</v>
      </c>
      <c r="AD136" s="110" t="s">
        <v>2262</v>
      </c>
      <c r="AE136" s="111" t="s">
        <v>1897</v>
      </c>
      <c r="AF136" s="44"/>
      <c r="AG136" s="37"/>
      <c r="AH136" s="37"/>
      <c r="AI136" s="37"/>
      <c r="AJ136" s="37"/>
      <c r="AK136" s="37"/>
      <c r="AL136" s="126"/>
      <c r="AM136" s="37">
        <v>100</v>
      </c>
      <c r="AN136" s="37">
        <v>100</v>
      </c>
      <c r="AO136" s="37"/>
      <c r="AP136" s="136"/>
      <c r="AQ136" s="134">
        <f t="shared" si="8"/>
        <v>100</v>
      </c>
    </row>
    <row r="137" s="6" customFormat="1" ht="85" customHeight="1" spans="1:43">
      <c r="A137" s="37">
        <v>10</v>
      </c>
      <c r="B137" s="37" t="s">
        <v>1897</v>
      </c>
      <c r="C137" s="37" t="s">
        <v>2506</v>
      </c>
      <c r="D137" s="45" t="s">
        <v>2507</v>
      </c>
      <c r="E137" s="37" t="s">
        <v>2508</v>
      </c>
      <c r="F137" s="37" t="s">
        <v>2509</v>
      </c>
      <c r="G137" s="45" t="s">
        <v>2509</v>
      </c>
      <c r="H137" s="37" t="s">
        <v>48</v>
      </c>
      <c r="I137" s="60" t="s">
        <v>2510</v>
      </c>
      <c r="J137" s="37">
        <v>595</v>
      </c>
      <c r="K137" s="37"/>
      <c r="L137" s="37"/>
      <c r="M137" s="43">
        <v>595</v>
      </c>
      <c r="N137" s="60" t="s">
        <v>2511</v>
      </c>
      <c r="O137" s="37" t="s">
        <v>2512</v>
      </c>
      <c r="P137" s="63">
        <v>3811</v>
      </c>
      <c r="Q137" s="37" t="s">
        <v>53</v>
      </c>
      <c r="R137" s="37" t="s">
        <v>53</v>
      </c>
      <c r="S137" s="37" t="s">
        <v>53</v>
      </c>
      <c r="T137" s="37" t="s">
        <v>1107</v>
      </c>
      <c r="U137" s="37" t="s">
        <v>2513</v>
      </c>
      <c r="V137" s="37" t="s">
        <v>2514</v>
      </c>
      <c r="W137" s="81">
        <v>15924905598</v>
      </c>
      <c r="X137" s="37" t="s">
        <v>52</v>
      </c>
      <c r="Y137" s="108">
        <v>45778</v>
      </c>
      <c r="Z137" s="109">
        <v>45992</v>
      </c>
      <c r="AA137" s="37" t="s">
        <v>1108</v>
      </c>
      <c r="AB137" s="102"/>
      <c r="AC137" s="43" t="s">
        <v>758</v>
      </c>
      <c r="AD137" s="110" t="s">
        <v>1109</v>
      </c>
      <c r="AE137" s="111" t="s">
        <v>1897</v>
      </c>
      <c r="AF137" s="44"/>
      <c r="AG137" s="37"/>
      <c r="AH137" s="37"/>
      <c r="AI137" s="37"/>
      <c r="AJ137" s="37"/>
      <c r="AK137" s="37"/>
      <c r="AL137" s="25"/>
      <c r="AM137" s="37">
        <v>595</v>
      </c>
      <c r="AN137" s="37"/>
      <c r="AO137" s="37"/>
      <c r="AP137" s="136">
        <v>595</v>
      </c>
      <c r="AQ137" s="134">
        <f t="shared" ref="AQ137:AQ171" si="12">AM137-AH137</f>
        <v>595</v>
      </c>
    </row>
    <row r="138" s="6" customFormat="1" ht="141" customHeight="1" spans="1:43">
      <c r="A138" s="37">
        <v>11</v>
      </c>
      <c r="B138" s="37" t="s">
        <v>1897</v>
      </c>
      <c r="C138" s="37" t="s">
        <v>1898</v>
      </c>
      <c r="D138" s="45" t="s">
        <v>1925</v>
      </c>
      <c r="E138" s="37" t="s">
        <v>2515</v>
      </c>
      <c r="F138" s="37" t="s">
        <v>158</v>
      </c>
      <c r="G138" s="45" t="s">
        <v>159</v>
      </c>
      <c r="H138" s="37" t="s">
        <v>48</v>
      </c>
      <c r="I138" s="60" t="s">
        <v>2516</v>
      </c>
      <c r="J138" s="37">
        <v>300</v>
      </c>
      <c r="K138" s="37"/>
      <c r="L138" s="37"/>
      <c r="M138" s="43">
        <v>300</v>
      </c>
      <c r="N138" s="60" t="s">
        <v>2517</v>
      </c>
      <c r="O138" s="37" t="s">
        <v>2518</v>
      </c>
      <c r="P138" s="63">
        <v>1052</v>
      </c>
      <c r="Q138" s="37" t="s">
        <v>53</v>
      </c>
      <c r="R138" s="37" t="s">
        <v>53</v>
      </c>
      <c r="S138" s="37" t="s">
        <v>53</v>
      </c>
      <c r="T138" s="37" t="s">
        <v>1107</v>
      </c>
      <c r="U138" s="37" t="s">
        <v>715</v>
      </c>
      <c r="V138" s="37" t="s">
        <v>2122</v>
      </c>
      <c r="W138" s="81">
        <v>15924885360</v>
      </c>
      <c r="X138" s="37" t="s">
        <v>52</v>
      </c>
      <c r="Y138" s="108">
        <v>45778</v>
      </c>
      <c r="Z138" s="109">
        <v>45992</v>
      </c>
      <c r="AA138" s="37" t="s">
        <v>1108</v>
      </c>
      <c r="AB138" s="102"/>
      <c r="AC138" s="43" t="s">
        <v>758</v>
      </c>
      <c r="AD138" s="110" t="s">
        <v>1109</v>
      </c>
      <c r="AE138" s="111" t="s">
        <v>1897</v>
      </c>
      <c r="AF138" s="44"/>
      <c r="AG138" s="37"/>
      <c r="AH138" s="37"/>
      <c r="AI138" s="37"/>
      <c r="AJ138" s="37"/>
      <c r="AK138" s="37"/>
      <c r="AL138" s="25"/>
      <c r="AM138" s="37">
        <v>300</v>
      </c>
      <c r="AN138" s="37"/>
      <c r="AO138" s="37"/>
      <c r="AP138" s="136">
        <v>300</v>
      </c>
      <c r="AQ138" s="134">
        <f t="shared" si="12"/>
        <v>300</v>
      </c>
    </row>
    <row r="139" s="6" customFormat="1" ht="119" customHeight="1" spans="1:43">
      <c r="A139" s="37">
        <v>12</v>
      </c>
      <c r="B139" s="37" t="s">
        <v>1897</v>
      </c>
      <c r="C139" s="37" t="s">
        <v>1898</v>
      </c>
      <c r="D139" s="45" t="s">
        <v>1925</v>
      </c>
      <c r="E139" s="37" t="s">
        <v>2519</v>
      </c>
      <c r="F139" s="37" t="s">
        <v>276</v>
      </c>
      <c r="G139" s="45" t="s">
        <v>2520</v>
      </c>
      <c r="H139" s="37" t="s">
        <v>48</v>
      </c>
      <c r="I139" s="60" t="s">
        <v>2521</v>
      </c>
      <c r="J139" s="37">
        <v>140</v>
      </c>
      <c r="K139" s="37"/>
      <c r="L139" s="37"/>
      <c r="M139" s="43">
        <v>140</v>
      </c>
      <c r="N139" s="60" t="s">
        <v>2522</v>
      </c>
      <c r="O139" s="37" t="s">
        <v>2518</v>
      </c>
      <c r="P139" s="63">
        <v>881</v>
      </c>
      <c r="Q139" s="37" t="s">
        <v>53</v>
      </c>
      <c r="R139" s="37" t="s">
        <v>53</v>
      </c>
      <c r="S139" s="37" t="s">
        <v>53</v>
      </c>
      <c r="T139" s="37" t="s">
        <v>1107</v>
      </c>
      <c r="U139" s="37" t="s">
        <v>281</v>
      </c>
      <c r="V139" s="37" t="s">
        <v>282</v>
      </c>
      <c r="W139" s="81">
        <v>13769765966</v>
      </c>
      <c r="X139" s="37" t="s">
        <v>52</v>
      </c>
      <c r="Y139" s="108">
        <v>45778</v>
      </c>
      <c r="Z139" s="109">
        <v>45992</v>
      </c>
      <c r="AA139" s="37" t="s">
        <v>1108</v>
      </c>
      <c r="AB139" s="102"/>
      <c r="AC139" s="43" t="s">
        <v>758</v>
      </c>
      <c r="AD139" s="110" t="s">
        <v>1109</v>
      </c>
      <c r="AE139" s="111" t="s">
        <v>1897</v>
      </c>
      <c r="AF139" s="44"/>
      <c r="AG139" s="37"/>
      <c r="AH139" s="37"/>
      <c r="AI139" s="37"/>
      <c r="AJ139" s="37"/>
      <c r="AK139" s="37"/>
      <c r="AL139" s="25"/>
      <c r="AM139" s="37">
        <v>140</v>
      </c>
      <c r="AN139" s="37"/>
      <c r="AO139" s="37"/>
      <c r="AP139" s="136">
        <v>140</v>
      </c>
      <c r="AQ139" s="134">
        <f t="shared" si="12"/>
        <v>140</v>
      </c>
    </row>
    <row r="140" s="6" customFormat="1" ht="86" customHeight="1" spans="1:43">
      <c r="A140" s="37">
        <v>13</v>
      </c>
      <c r="B140" s="37" t="s">
        <v>1897</v>
      </c>
      <c r="C140" s="37" t="s">
        <v>2506</v>
      </c>
      <c r="D140" s="45" t="s">
        <v>2507</v>
      </c>
      <c r="E140" s="37" t="s">
        <v>2523</v>
      </c>
      <c r="F140" s="37" t="s">
        <v>2524</v>
      </c>
      <c r="G140" s="45" t="s">
        <v>2524</v>
      </c>
      <c r="H140" s="37" t="s">
        <v>48</v>
      </c>
      <c r="I140" s="60" t="s">
        <v>2525</v>
      </c>
      <c r="J140" s="37">
        <v>110</v>
      </c>
      <c r="K140" s="37"/>
      <c r="L140" s="37"/>
      <c r="M140" s="43">
        <v>110</v>
      </c>
      <c r="N140" s="60" t="s">
        <v>2526</v>
      </c>
      <c r="O140" s="37" t="s">
        <v>2527</v>
      </c>
      <c r="P140" s="63">
        <v>3670</v>
      </c>
      <c r="Q140" s="37" t="s">
        <v>53</v>
      </c>
      <c r="R140" s="37" t="s">
        <v>53</v>
      </c>
      <c r="S140" s="37" t="s">
        <v>53</v>
      </c>
      <c r="T140" s="37" t="s">
        <v>1107</v>
      </c>
      <c r="U140" s="37" t="s">
        <v>2513</v>
      </c>
      <c r="V140" s="37" t="s">
        <v>2514</v>
      </c>
      <c r="W140" s="81">
        <v>15924905598</v>
      </c>
      <c r="X140" s="37" t="s">
        <v>52</v>
      </c>
      <c r="Y140" s="108">
        <v>45778</v>
      </c>
      <c r="Z140" s="109">
        <v>45992</v>
      </c>
      <c r="AA140" s="37" t="s">
        <v>1108</v>
      </c>
      <c r="AB140" s="102"/>
      <c r="AC140" s="43" t="s">
        <v>758</v>
      </c>
      <c r="AD140" s="110" t="s">
        <v>1109</v>
      </c>
      <c r="AE140" s="111" t="s">
        <v>1897</v>
      </c>
      <c r="AF140" s="44"/>
      <c r="AG140" s="37"/>
      <c r="AH140" s="37"/>
      <c r="AI140" s="37"/>
      <c r="AJ140" s="37"/>
      <c r="AK140" s="37"/>
      <c r="AL140" s="25"/>
      <c r="AM140" s="37">
        <v>110</v>
      </c>
      <c r="AN140" s="37"/>
      <c r="AO140" s="37"/>
      <c r="AP140" s="136">
        <v>110</v>
      </c>
      <c r="AQ140" s="134">
        <f t="shared" si="12"/>
        <v>110</v>
      </c>
    </row>
    <row r="141" s="6" customFormat="1" ht="99" customHeight="1" spans="1:43">
      <c r="A141" s="37">
        <v>14</v>
      </c>
      <c r="B141" s="37" t="s">
        <v>1897</v>
      </c>
      <c r="C141" s="37" t="s">
        <v>2506</v>
      </c>
      <c r="D141" s="45" t="s">
        <v>2528</v>
      </c>
      <c r="E141" s="37" t="s">
        <v>2529</v>
      </c>
      <c r="F141" s="37" t="s">
        <v>664</v>
      </c>
      <c r="G141" s="45" t="s">
        <v>1103</v>
      </c>
      <c r="H141" s="37" t="s">
        <v>48</v>
      </c>
      <c r="I141" s="60" t="s">
        <v>2530</v>
      </c>
      <c r="J141" s="37">
        <v>160</v>
      </c>
      <c r="K141" s="37"/>
      <c r="L141" s="37"/>
      <c r="M141" s="43">
        <v>160</v>
      </c>
      <c r="N141" s="60" t="s">
        <v>2531</v>
      </c>
      <c r="O141" s="37" t="s">
        <v>2532</v>
      </c>
      <c r="P141" s="63">
        <v>22385</v>
      </c>
      <c r="Q141" s="37" t="s">
        <v>53</v>
      </c>
      <c r="R141" s="37" t="s">
        <v>53</v>
      </c>
      <c r="S141" s="37" t="s">
        <v>53</v>
      </c>
      <c r="T141" s="37" t="s">
        <v>1107</v>
      </c>
      <c r="U141" s="37" t="s">
        <v>669</v>
      </c>
      <c r="V141" s="37" t="s">
        <v>670</v>
      </c>
      <c r="W141" s="81">
        <v>18387470075</v>
      </c>
      <c r="X141" s="37" t="s">
        <v>52</v>
      </c>
      <c r="Y141" s="108">
        <v>45778</v>
      </c>
      <c r="Z141" s="109">
        <v>45992</v>
      </c>
      <c r="AA141" s="37" t="s">
        <v>1108</v>
      </c>
      <c r="AB141" s="102"/>
      <c r="AC141" s="43" t="s">
        <v>758</v>
      </c>
      <c r="AD141" s="110" t="s">
        <v>1109</v>
      </c>
      <c r="AE141" s="111" t="s">
        <v>1897</v>
      </c>
      <c r="AF141" s="44"/>
      <c r="AG141" s="37"/>
      <c r="AH141" s="37"/>
      <c r="AI141" s="37"/>
      <c r="AJ141" s="37"/>
      <c r="AK141" s="37"/>
      <c r="AL141" s="25"/>
      <c r="AM141" s="37">
        <v>160</v>
      </c>
      <c r="AN141" s="37"/>
      <c r="AO141" s="37"/>
      <c r="AP141" s="136">
        <v>160</v>
      </c>
      <c r="AQ141" s="134">
        <f t="shared" si="12"/>
        <v>160</v>
      </c>
    </row>
    <row r="142" s="6" customFormat="1" ht="160" customHeight="1" spans="1:43">
      <c r="A142" s="37">
        <v>15</v>
      </c>
      <c r="B142" s="37" t="s">
        <v>1897</v>
      </c>
      <c r="C142" s="37" t="s">
        <v>1911</v>
      </c>
      <c r="D142" s="45" t="s">
        <v>2533</v>
      </c>
      <c r="E142" s="37" t="s">
        <v>3098</v>
      </c>
      <c r="F142" s="37" t="s">
        <v>158</v>
      </c>
      <c r="G142" s="45" t="s">
        <v>3099</v>
      </c>
      <c r="H142" s="37" t="s">
        <v>48</v>
      </c>
      <c r="I142" s="64" t="s">
        <v>3100</v>
      </c>
      <c r="J142" s="37">
        <v>85</v>
      </c>
      <c r="K142" s="37">
        <v>85</v>
      </c>
      <c r="L142" s="37"/>
      <c r="M142" s="43"/>
      <c r="N142" s="60" t="s">
        <v>3101</v>
      </c>
      <c r="O142" s="37"/>
      <c r="P142" s="63">
        <v>709</v>
      </c>
      <c r="Q142" s="37" t="s">
        <v>53</v>
      </c>
      <c r="R142" s="37" t="s">
        <v>53</v>
      </c>
      <c r="S142" s="37" t="s">
        <v>53</v>
      </c>
      <c r="T142" s="37" t="s">
        <v>1754</v>
      </c>
      <c r="U142" s="37" t="s">
        <v>715</v>
      </c>
      <c r="V142" s="37" t="s">
        <v>1813</v>
      </c>
      <c r="W142" s="81" t="s">
        <v>1814</v>
      </c>
      <c r="X142" s="37" t="s">
        <v>52</v>
      </c>
      <c r="Y142" s="108">
        <v>45809</v>
      </c>
      <c r="Z142" s="109">
        <v>46021</v>
      </c>
      <c r="AA142" s="37"/>
      <c r="AB142" s="102"/>
      <c r="AC142" s="43" t="s">
        <v>758</v>
      </c>
      <c r="AD142" s="110" t="s">
        <v>1873</v>
      </c>
      <c r="AE142" s="111" t="s">
        <v>1897</v>
      </c>
      <c r="AF142" s="44"/>
      <c r="AG142" s="37"/>
      <c r="AH142" s="37"/>
      <c r="AI142" s="37"/>
      <c r="AJ142" s="37"/>
      <c r="AK142" s="37"/>
      <c r="AL142" s="25"/>
      <c r="AM142" s="37">
        <v>50</v>
      </c>
      <c r="AN142" s="37">
        <v>50</v>
      </c>
      <c r="AO142" s="37"/>
      <c r="AP142" s="136"/>
      <c r="AQ142" s="134">
        <f t="shared" si="12"/>
        <v>50</v>
      </c>
    </row>
    <row r="143" s="6" customFormat="1" ht="89" customHeight="1" spans="1:43">
      <c r="A143" s="37">
        <v>16</v>
      </c>
      <c r="B143" s="37" t="s">
        <v>1897</v>
      </c>
      <c r="C143" s="37" t="s">
        <v>1911</v>
      </c>
      <c r="D143" s="45" t="s">
        <v>2533</v>
      </c>
      <c r="E143" s="37" t="s">
        <v>3102</v>
      </c>
      <c r="F143" s="37" t="s">
        <v>198</v>
      </c>
      <c r="G143" s="45" t="s">
        <v>2137</v>
      </c>
      <c r="H143" s="37" t="s">
        <v>48</v>
      </c>
      <c r="I143" s="60" t="s">
        <v>3103</v>
      </c>
      <c r="J143" s="37">
        <v>30</v>
      </c>
      <c r="K143" s="37">
        <v>30</v>
      </c>
      <c r="L143" s="37"/>
      <c r="M143" s="43"/>
      <c r="N143" s="60" t="s">
        <v>3104</v>
      </c>
      <c r="O143" s="37"/>
      <c r="P143" s="63">
        <v>444</v>
      </c>
      <c r="Q143" s="37" t="s">
        <v>53</v>
      </c>
      <c r="R143" s="37" t="s">
        <v>53</v>
      </c>
      <c r="S143" s="37" t="s">
        <v>53</v>
      </c>
      <c r="T143" s="37" t="s">
        <v>1754</v>
      </c>
      <c r="U143" s="37" t="s">
        <v>202</v>
      </c>
      <c r="V143" s="37" t="s">
        <v>203</v>
      </c>
      <c r="W143" s="81" t="s">
        <v>204</v>
      </c>
      <c r="X143" s="37" t="s">
        <v>52</v>
      </c>
      <c r="Y143" s="108">
        <v>45809</v>
      </c>
      <c r="Z143" s="109">
        <v>46021</v>
      </c>
      <c r="AA143" s="37" t="s">
        <v>1818</v>
      </c>
      <c r="AB143" s="102"/>
      <c r="AC143" s="43" t="s">
        <v>758</v>
      </c>
      <c r="AD143" s="110" t="s">
        <v>1873</v>
      </c>
      <c r="AE143" s="111" t="s">
        <v>1897</v>
      </c>
      <c r="AF143" s="44"/>
      <c r="AG143" s="37"/>
      <c r="AH143" s="37"/>
      <c r="AI143" s="37"/>
      <c r="AJ143" s="37"/>
      <c r="AK143" s="37"/>
      <c r="AL143" s="25"/>
      <c r="AM143" s="37">
        <v>30</v>
      </c>
      <c r="AN143" s="37">
        <v>30</v>
      </c>
      <c r="AO143" s="37"/>
      <c r="AP143" s="136"/>
      <c r="AQ143" s="134">
        <f t="shared" si="12"/>
        <v>30</v>
      </c>
    </row>
    <row r="144" s="6" customFormat="1" ht="101" customHeight="1" spans="1:43">
      <c r="A144" s="37">
        <v>17</v>
      </c>
      <c r="B144" s="37" t="s">
        <v>1897</v>
      </c>
      <c r="C144" s="37" t="s">
        <v>1911</v>
      </c>
      <c r="D144" s="45" t="s">
        <v>2533</v>
      </c>
      <c r="E144" s="37" t="s">
        <v>3105</v>
      </c>
      <c r="F144" s="37" t="s">
        <v>723</v>
      </c>
      <c r="G144" s="45" t="s">
        <v>3106</v>
      </c>
      <c r="H144" s="37" t="s">
        <v>48</v>
      </c>
      <c r="I144" s="60" t="s">
        <v>3107</v>
      </c>
      <c r="J144" s="37">
        <v>10</v>
      </c>
      <c r="K144" s="37">
        <v>10</v>
      </c>
      <c r="L144" s="37"/>
      <c r="M144" s="43"/>
      <c r="N144" s="60" t="s">
        <v>3108</v>
      </c>
      <c r="O144" s="37"/>
      <c r="P144" s="63">
        <v>1409</v>
      </c>
      <c r="Q144" s="37" t="s">
        <v>52</v>
      </c>
      <c r="R144" s="37" t="s">
        <v>53</v>
      </c>
      <c r="S144" s="37" t="s">
        <v>53</v>
      </c>
      <c r="T144" s="37" t="s">
        <v>1754</v>
      </c>
      <c r="U144" s="37" t="s">
        <v>728</v>
      </c>
      <c r="V144" s="37" t="s">
        <v>3109</v>
      </c>
      <c r="W144" s="81" t="s">
        <v>3110</v>
      </c>
      <c r="X144" s="37" t="s">
        <v>52</v>
      </c>
      <c r="Y144" s="108">
        <v>45809</v>
      </c>
      <c r="Z144" s="109">
        <v>46021</v>
      </c>
      <c r="AA144" s="37"/>
      <c r="AB144" s="102"/>
      <c r="AC144" s="43" t="s">
        <v>758</v>
      </c>
      <c r="AD144" s="110" t="s">
        <v>1873</v>
      </c>
      <c r="AE144" s="111" t="s">
        <v>1897</v>
      </c>
      <c r="AF144" s="44"/>
      <c r="AG144" s="37"/>
      <c r="AH144" s="37"/>
      <c r="AI144" s="37"/>
      <c r="AJ144" s="37"/>
      <c r="AK144" s="37"/>
      <c r="AL144" s="25"/>
      <c r="AM144" s="37">
        <v>10</v>
      </c>
      <c r="AN144" s="37">
        <v>10</v>
      </c>
      <c r="AO144" s="37"/>
      <c r="AP144" s="136"/>
      <c r="AQ144" s="134">
        <f t="shared" si="12"/>
        <v>10</v>
      </c>
    </row>
    <row r="145" s="6" customFormat="1" ht="76" customHeight="1" spans="1:43">
      <c r="A145" s="37">
        <v>18</v>
      </c>
      <c r="B145" s="37" t="s">
        <v>1897</v>
      </c>
      <c r="C145" s="37" t="s">
        <v>1911</v>
      </c>
      <c r="D145" s="45" t="s">
        <v>2533</v>
      </c>
      <c r="E145" s="37" t="s">
        <v>3111</v>
      </c>
      <c r="F145" s="37" t="s">
        <v>214</v>
      </c>
      <c r="G145" s="45" t="s">
        <v>3112</v>
      </c>
      <c r="H145" s="37" t="s">
        <v>48</v>
      </c>
      <c r="I145" s="60" t="s">
        <v>3113</v>
      </c>
      <c r="J145" s="37">
        <v>495</v>
      </c>
      <c r="K145" s="37">
        <v>495</v>
      </c>
      <c r="L145" s="37"/>
      <c r="M145" s="43"/>
      <c r="N145" s="60" t="s">
        <v>3114</v>
      </c>
      <c r="O145" s="37"/>
      <c r="P145" s="63">
        <v>32000</v>
      </c>
      <c r="Q145" s="37" t="s">
        <v>53</v>
      </c>
      <c r="R145" s="37" t="s">
        <v>53</v>
      </c>
      <c r="S145" s="37" t="s">
        <v>53</v>
      </c>
      <c r="T145" s="37" t="s">
        <v>1754</v>
      </c>
      <c r="U145" s="37" t="s">
        <v>219</v>
      </c>
      <c r="V145" s="37" t="s">
        <v>3115</v>
      </c>
      <c r="W145" s="81" t="s">
        <v>3116</v>
      </c>
      <c r="X145" s="37" t="s">
        <v>52</v>
      </c>
      <c r="Y145" s="108">
        <v>45809</v>
      </c>
      <c r="Z145" s="109">
        <v>46021</v>
      </c>
      <c r="AA145" s="37"/>
      <c r="AB145" s="102"/>
      <c r="AC145" s="43" t="s">
        <v>758</v>
      </c>
      <c r="AD145" s="110" t="s">
        <v>1873</v>
      </c>
      <c r="AE145" s="111" t="s">
        <v>1897</v>
      </c>
      <c r="AF145" s="44"/>
      <c r="AG145" s="37"/>
      <c r="AH145" s="37"/>
      <c r="AI145" s="37"/>
      <c r="AJ145" s="37"/>
      <c r="AK145" s="37"/>
      <c r="AL145" s="25"/>
      <c r="AM145" s="37">
        <v>120</v>
      </c>
      <c r="AN145" s="37">
        <v>120</v>
      </c>
      <c r="AO145" s="37"/>
      <c r="AP145" s="136"/>
      <c r="AQ145" s="134">
        <f t="shared" si="12"/>
        <v>120</v>
      </c>
    </row>
    <row r="146" s="6" customFormat="1" ht="92" customHeight="1" spans="1:43">
      <c r="A146" s="37">
        <v>19</v>
      </c>
      <c r="B146" s="37" t="s">
        <v>1897</v>
      </c>
      <c r="C146" s="37" t="s">
        <v>1911</v>
      </c>
      <c r="D146" s="45" t="s">
        <v>2533</v>
      </c>
      <c r="E146" s="37" t="s">
        <v>3117</v>
      </c>
      <c r="F146" s="37" t="s">
        <v>498</v>
      </c>
      <c r="G146" s="45" t="s">
        <v>3118</v>
      </c>
      <c r="H146" s="37" t="s">
        <v>48</v>
      </c>
      <c r="I146" s="60" t="s">
        <v>3119</v>
      </c>
      <c r="J146" s="37">
        <v>497.6</v>
      </c>
      <c r="K146" s="37">
        <v>497.6</v>
      </c>
      <c r="L146" s="37"/>
      <c r="M146" s="43"/>
      <c r="N146" s="60" t="s">
        <v>3120</v>
      </c>
      <c r="O146" s="37"/>
      <c r="P146" s="63">
        <v>8381</v>
      </c>
      <c r="Q146" s="37" t="s">
        <v>53</v>
      </c>
      <c r="R146" s="37" t="s">
        <v>53</v>
      </c>
      <c r="S146" s="37" t="s">
        <v>53</v>
      </c>
      <c r="T146" s="37" t="s">
        <v>1754</v>
      </c>
      <c r="U146" s="37" t="s">
        <v>503</v>
      </c>
      <c r="V146" s="37" t="s">
        <v>504</v>
      </c>
      <c r="W146" s="81">
        <v>13988936939</v>
      </c>
      <c r="X146" s="37" t="s">
        <v>52</v>
      </c>
      <c r="Y146" s="108">
        <v>45809</v>
      </c>
      <c r="Z146" s="109">
        <v>46021</v>
      </c>
      <c r="AA146" s="37" t="s">
        <v>3121</v>
      </c>
      <c r="AB146" s="102"/>
      <c r="AC146" s="43" t="s">
        <v>758</v>
      </c>
      <c r="AD146" s="110" t="s">
        <v>1873</v>
      </c>
      <c r="AE146" s="111" t="s">
        <v>1897</v>
      </c>
      <c r="AF146" s="44"/>
      <c r="AG146" s="37"/>
      <c r="AH146" s="37"/>
      <c r="AI146" s="37"/>
      <c r="AJ146" s="37"/>
      <c r="AK146" s="37"/>
      <c r="AL146" s="25"/>
      <c r="AM146" s="37">
        <v>125</v>
      </c>
      <c r="AN146" s="37">
        <v>125</v>
      </c>
      <c r="AO146" s="37"/>
      <c r="AP146" s="136"/>
      <c r="AQ146" s="134">
        <f t="shared" si="12"/>
        <v>125</v>
      </c>
    </row>
    <row r="147" s="6" customFormat="1" ht="166" customHeight="1" spans="1:43">
      <c r="A147" s="37">
        <v>20</v>
      </c>
      <c r="B147" s="37" t="s">
        <v>1897</v>
      </c>
      <c r="C147" s="37" t="s">
        <v>1911</v>
      </c>
      <c r="D147" s="45" t="s">
        <v>2533</v>
      </c>
      <c r="E147" s="37" t="s">
        <v>3122</v>
      </c>
      <c r="F147" s="37" t="s">
        <v>672</v>
      </c>
      <c r="G147" s="45" t="s">
        <v>673</v>
      </c>
      <c r="H147" s="37" t="s">
        <v>48</v>
      </c>
      <c r="I147" s="60" t="s">
        <v>3123</v>
      </c>
      <c r="J147" s="37">
        <v>92.18</v>
      </c>
      <c r="K147" s="37">
        <v>92.18</v>
      </c>
      <c r="L147" s="37"/>
      <c r="M147" s="43"/>
      <c r="N147" s="60" t="s">
        <v>3124</v>
      </c>
      <c r="O147" s="37"/>
      <c r="P147" s="63">
        <v>928</v>
      </c>
      <c r="Q147" s="37" t="s">
        <v>53</v>
      </c>
      <c r="R147" s="37" t="s">
        <v>53</v>
      </c>
      <c r="S147" s="37" t="s">
        <v>53</v>
      </c>
      <c r="T147" s="37" t="s">
        <v>1754</v>
      </c>
      <c r="U147" s="37" t="s">
        <v>677</v>
      </c>
      <c r="V147" s="37" t="s">
        <v>678</v>
      </c>
      <c r="W147" s="81" t="s">
        <v>1712</v>
      </c>
      <c r="X147" s="37" t="s">
        <v>52</v>
      </c>
      <c r="Y147" s="108">
        <v>45809</v>
      </c>
      <c r="Z147" s="109">
        <v>46021</v>
      </c>
      <c r="AA147" s="37"/>
      <c r="AB147" s="102"/>
      <c r="AC147" s="43" t="s">
        <v>758</v>
      </c>
      <c r="AD147" s="110" t="s">
        <v>1873</v>
      </c>
      <c r="AE147" s="111" t="s">
        <v>1897</v>
      </c>
      <c r="AF147" s="44"/>
      <c r="AG147" s="37"/>
      <c r="AH147" s="37"/>
      <c r="AI147" s="37"/>
      <c r="AJ147" s="37"/>
      <c r="AK147" s="37"/>
      <c r="AL147" s="25"/>
      <c r="AM147" s="37">
        <v>50</v>
      </c>
      <c r="AN147" s="37">
        <v>50</v>
      </c>
      <c r="AO147" s="37"/>
      <c r="AP147" s="136"/>
      <c r="AQ147" s="134">
        <f t="shared" si="12"/>
        <v>50</v>
      </c>
    </row>
    <row r="148" s="6" customFormat="1" ht="76" customHeight="1" spans="1:43">
      <c r="A148" s="37">
        <v>21</v>
      </c>
      <c r="B148" s="37" t="s">
        <v>1897</v>
      </c>
      <c r="C148" s="37" t="s">
        <v>1911</v>
      </c>
      <c r="D148" s="45" t="s">
        <v>2533</v>
      </c>
      <c r="E148" s="37" t="s">
        <v>3125</v>
      </c>
      <c r="F148" s="37" t="s">
        <v>294</v>
      </c>
      <c r="G148" s="45" t="s">
        <v>295</v>
      </c>
      <c r="H148" s="37" t="s">
        <v>48</v>
      </c>
      <c r="I148" s="60" t="s">
        <v>3126</v>
      </c>
      <c r="J148" s="37">
        <v>23</v>
      </c>
      <c r="K148" s="37">
        <v>23</v>
      </c>
      <c r="L148" s="37"/>
      <c r="M148" s="43"/>
      <c r="N148" s="60" t="s">
        <v>3127</v>
      </c>
      <c r="O148" s="37"/>
      <c r="P148" s="63">
        <v>243</v>
      </c>
      <c r="Q148" s="37" t="s">
        <v>53</v>
      </c>
      <c r="R148" s="37" t="s">
        <v>53</v>
      </c>
      <c r="S148" s="37" t="s">
        <v>53</v>
      </c>
      <c r="T148" s="37" t="s">
        <v>1754</v>
      </c>
      <c r="U148" s="37" t="s">
        <v>299</v>
      </c>
      <c r="V148" s="37" t="s">
        <v>3128</v>
      </c>
      <c r="W148" s="81" t="s">
        <v>3129</v>
      </c>
      <c r="X148" s="37" t="s">
        <v>52</v>
      </c>
      <c r="Y148" s="108">
        <v>45809</v>
      </c>
      <c r="Z148" s="109">
        <v>46021</v>
      </c>
      <c r="AA148" s="45" t="s">
        <v>3130</v>
      </c>
      <c r="AB148" s="102"/>
      <c r="AC148" s="43" t="s">
        <v>758</v>
      </c>
      <c r="AD148" s="110" t="s">
        <v>1873</v>
      </c>
      <c r="AE148" s="111" t="s">
        <v>1897</v>
      </c>
      <c r="AF148" s="44"/>
      <c r="AG148" s="37"/>
      <c r="AH148" s="37"/>
      <c r="AI148" s="37"/>
      <c r="AJ148" s="37"/>
      <c r="AK148" s="37"/>
      <c r="AL148" s="25"/>
      <c r="AM148" s="37">
        <v>23</v>
      </c>
      <c r="AN148" s="37">
        <v>23</v>
      </c>
      <c r="AO148" s="37"/>
      <c r="AP148" s="136"/>
      <c r="AQ148" s="134">
        <f t="shared" si="12"/>
        <v>23</v>
      </c>
    </row>
    <row r="149" s="6" customFormat="1" ht="64" customHeight="1" spans="1:43">
      <c r="A149" s="37">
        <v>22</v>
      </c>
      <c r="B149" s="37" t="s">
        <v>1897</v>
      </c>
      <c r="C149" s="37" t="s">
        <v>1911</v>
      </c>
      <c r="D149" s="45" t="s">
        <v>2533</v>
      </c>
      <c r="E149" s="37" t="s">
        <v>3131</v>
      </c>
      <c r="F149" s="37" t="s">
        <v>276</v>
      </c>
      <c r="G149" s="45" t="s">
        <v>3132</v>
      </c>
      <c r="H149" s="37" t="s">
        <v>48</v>
      </c>
      <c r="I149" s="60" t="s">
        <v>3133</v>
      </c>
      <c r="J149" s="37">
        <v>2</v>
      </c>
      <c r="K149" s="37">
        <v>2</v>
      </c>
      <c r="L149" s="37"/>
      <c r="M149" s="43"/>
      <c r="N149" s="60" t="s">
        <v>3134</v>
      </c>
      <c r="O149" s="37"/>
      <c r="P149" s="63">
        <v>111</v>
      </c>
      <c r="Q149" s="37" t="s">
        <v>53</v>
      </c>
      <c r="R149" s="37" t="s">
        <v>53</v>
      </c>
      <c r="S149" s="37" t="s">
        <v>53</v>
      </c>
      <c r="T149" s="37" t="s">
        <v>1754</v>
      </c>
      <c r="U149" s="37" t="s">
        <v>281</v>
      </c>
      <c r="V149" s="37" t="s">
        <v>282</v>
      </c>
      <c r="W149" s="81">
        <v>13769765966</v>
      </c>
      <c r="X149" s="37" t="s">
        <v>52</v>
      </c>
      <c r="Y149" s="108">
        <v>45809</v>
      </c>
      <c r="Z149" s="109">
        <v>46021</v>
      </c>
      <c r="AA149" s="45" t="s">
        <v>3135</v>
      </c>
      <c r="AB149" s="102"/>
      <c r="AC149" s="43" t="s">
        <v>758</v>
      </c>
      <c r="AD149" s="110" t="s">
        <v>1873</v>
      </c>
      <c r="AE149" s="111" t="s">
        <v>1897</v>
      </c>
      <c r="AF149" s="44"/>
      <c r="AG149" s="37"/>
      <c r="AH149" s="37"/>
      <c r="AI149" s="37"/>
      <c r="AJ149" s="37"/>
      <c r="AK149" s="37"/>
      <c r="AL149" s="25"/>
      <c r="AM149" s="37">
        <v>2</v>
      </c>
      <c r="AN149" s="37">
        <v>2</v>
      </c>
      <c r="AO149" s="37"/>
      <c r="AP149" s="136"/>
      <c r="AQ149" s="134">
        <f t="shared" si="12"/>
        <v>2</v>
      </c>
    </row>
    <row r="150" s="6" customFormat="1" ht="64" customHeight="1" spans="1:43">
      <c r="A150" s="37">
        <v>23</v>
      </c>
      <c r="B150" s="37" t="s">
        <v>1897</v>
      </c>
      <c r="C150" s="37" t="s">
        <v>1911</v>
      </c>
      <c r="D150" s="45" t="s">
        <v>2533</v>
      </c>
      <c r="E150" s="37" t="s">
        <v>3136</v>
      </c>
      <c r="F150" s="37" t="s">
        <v>276</v>
      </c>
      <c r="G150" s="45" t="s">
        <v>3137</v>
      </c>
      <c r="H150" s="37" t="s">
        <v>48</v>
      </c>
      <c r="I150" s="60" t="s">
        <v>3138</v>
      </c>
      <c r="J150" s="37">
        <v>2.6</v>
      </c>
      <c r="K150" s="37">
        <v>2.6</v>
      </c>
      <c r="L150" s="37"/>
      <c r="M150" s="43"/>
      <c r="N150" s="60" t="s">
        <v>3139</v>
      </c>
      <c r="O150" s="37"/>
      <c r="P150" s="63">
        <v>72</v>
      </c>
      <c r="Q150" s="37" t="s">
        <v>53</v>
      </c>
      <c r="R150" s="37" t="s">
        <v>53</v>
      </c>
      <c r="S150" s="37" t="s">
        <v>53</v>
      </c>
      <c r="T150" s="37" t="s">
        <v>1754</v>
      </c>
      <c r="U150" s="37" t="s">
        <v>281</v>
      </c>
      <c r="V150" s="37" t="s">
        <v>282</v>
      </c>
      <c r="W150" s="81">
        <v>13769765966</v>
      </c>
      <c r="X150" s="37" t="s">
        <v>52</v>
      </c>
      <c r="Y150" s="108">
        <v>45809</v>
      </c>
      <c r="Z150" s="109">
        <v>46021</v>
      </c>
      <c r="AA150" s="45" t="s">
        <v>3135</v>
      </c>
      <c r="AB150" s="102"/>
      <c r="AC150" s="43" t="s">
        <v>758</v>
      </c>
      <c r="AD150" s="110" t="s">
        <v>1873</v>
      </c>
      <c r="AE150" s="111" t="s">
        <v>1897</v>
      </c>
      <c r="AF150" s="44"/>
      <c r="AG150" s="37"/>
      <c r="AH150" s="37"/>
      <c r="AI150" s="37"/>
      <c r="AJ150" s="37"/>
      <c r="AK150" s="37"/>
      <c r="AL150" s="25"/>
      <c r="AM150" s="37">
        <v>2.6</v>
      </c>
      <c r="AN150" s="37">
        <v>2.6</v>
      </c>
      <c r="AO150" s="37"/>
      <c r="AP150" s="136"/>
      <c r="AQ150" s="134">
        <f t="shared" si="12"/>
        <v>2.6</v>
      </c>
    </row>
    <row r="151" s="6" customFormat="1" ht="72" customHeight="1" spans="1:43">
      <c r="A151" s="37">
        <v>24</v>
      </c>
      <c r="B151" s="37" t="s">
        <v>1897</v>
      </c>
      <c r="C151" s="37" t="s">
        <v>1911</v>
      </c>
      <c r="D151" s="45" t="s">
        <v>2533</v>
      </c>
      <c r="E151" s="37" t="s">
        <v>3140</v>
      </c>
      <c r="F151" s="37" t="s">
        <v>400</v>
      </c>
      <c r="G151" s="45" t="s">
        <v>833</v>
      </c>
      <c r="H151" s="37" t="s">
        <v>48</v>
      </c>
      <c r="I151" s="60" t="s">
        <v>3141</v>
      </c>
      <c r="J151" s="37">
        <v>12.17</v>
      </c>
      <c r="K151" s="37">
        <v>12.17</v>
      </c>
      <c r="L151" s="37"/>
      <c r="M151" s="43"/>
      <c r="N151" s="60" t="s">
        <v>3142</v>
      </c>
      <c r="O151" s="37"/>
      <c r="P151" s="63">
        <v>324</v>
      </c>
      <c r="Q151" s="37" t="s">
        <v>53</v>
      </c>
      <c r="R151" s="37" t="s">
        <v>53</v>
      </c>
      <c r="S151" s="37" t="s">
        <v>53</v>
      </c>
      <c r="T151" s="37" t="s">
        <v>1754</v>
      </c>
      <c r="U151" s="37" t="s">
        <v>404</v>
      </c>
      <c r="V151" s="37" t="s">
        <v>1853</v>
      </c>
      <c r="W151" s="81">
        <v>15887933431</v>
      </c>
      <c r="X151" s="37" t="s">
        <v>52</v>
      </c>
      <c r="Y151" s="108">
        <v>45809</v>
      </c>
      <c r="Z151" s="109">
        <v>46021</v>
      </c>
      <c r="AA151" s="37"/>
      <c r="AB151" s="102"/>
      <c r="AC151" s="43" t="s">
        <v>758</v>
      </c>
      <c r="AD151" s="110" t="s">
        <v>1873</v>
      </c>
      <c r="AE151" s="111" t="s">
        <v>1897</v>
      </c>
      <c r="AF151" s="44"/>
      <c r="AG151" s="37"/>
      <c r="AH151" s="37"/>
      <c r="AI151" s="37"/>
      <c r="AJ151" s="37"/>
      <c r="AK151" s="37"/>
      <c r="AL151" s="25"/>
      <c r="AM151" s="37">
        <v>12.17</v>
      </c>
      <c r="AN151" s="37">
        <v>12.17</v>
      </c>
      <c r="AO151" s="37"/>
      <c r="AP151" s="136"/>
      <c r="AQ151" s="134">
        <f t="shared" si="12"/>
        <v>12.17</v>
      </c>
    </row>
    <row r="152" s="6" customFormat="1" ht="63" customHeight="1" spans="1:43">
      <c r="A152" s="37">
        <v>25</v>
      </c>
      <c r="B152" s="37" t="s">
        <v>1897</v>
      </c>
      <c r="C152" s="37" t="s">
        <v>1911</v>
      </c>
      <c r="D152" s="45" t="s">
        <v>2533</v>
      </c>
      <c r="E152" s="37" t="s">
        <v>3143</v>
      </c>
      <c r="F152" s="37" t="s">
        <v>400</v>
      </c>
      <c r="G152" s="45" t="s">
        <v>3144</v>
      </c>
      <c r="H152" s="37" t="s">
        <v>48</v>
      </c>
      <c r="I152" s="60" t="s">
        <v>3145</v>
      </c>
      <c r="J152" s="37">
        <v>7.42</v>
      </c>
      <c r="K152" s="37">
        <v>7.42</v>
      </c>
      <c r="L152" s="37"/>
      <c r="M152" s="43"/>
      <c r="N152" s="60" t="s">
        <v>3146</v>
      </c>
      <c r="O152" s="37"/>
      <c r="P152" s="63">
        <v>627</v>
      </c>
      <c r="Q152" s="37" t="s">
        <v>53</v>
      </c>
      <c r="R152" s="37" t="s">
        <v>53</v>
      </c>
      <c r="S152" s="37" t="s">
        <v>53</v>
      </c>
      <c r="T152" s="37" t="s">
        <v>1754</v>
      </c>
      <c r="U152" s="37" t="s">
        <v>404</v>
      </c>
      <c r="V152" s="37" t="s">
        <v>1853</v>
      </c>
      <c r="W152" s="81">
        <v>15887933431</v>
      </c>
      <c r="X152" s="37" t="s">
        <v>52</v>
      </c>
      <c r="Y152" s="108">
        <v>45809</v>
      </c>
      <c r="Z152" s="109">
        <v>46021</v>
      </c>
      <c r="AA152" s="37"/>
      <c r="AB152" s="102"/>
      <c r="AC152" s="43" t="s">
        <v>758</v>
      </c>
      <c r="AD152" s="110" t="s">
        <v>1873</v>
      </c>
      <c r="AE152" s="111" t="s">
        <v>1897</v>
      </c>
      <c r="AF152" s="44"/>
      <c r="AG152" s="37"/>
      <c r="AH152" s="37"/>
      <c r="AI152" s="37"/>
      <c r="AJ152" s="37"/>
      <c r="AK152" s="37"/>
      <c r="AL152" s="25"/>
      <c r="AM152" s="37">
        <v>7.42</v>
      </c>
      <c r="AN152" s="37">
        <v>7.42</v>
      </c>
      <c r="AO152" s="37"/>
      <c r="AP152" s="136"/>
      <c r="AQ152" s="134">
        <f t="shared" si="12"/>
        <v>7.42</v>
      </c>
    </row>
    <row r="153" s="6" customFormat="1" ht="85" customHeight="1" spans="1:43">
      <c r="A153" s="37">
        <v>26</v>
      </c>
      <c r="B153" s="37" t="s">
        <v>1897</v>
      </c>
      <c r="C153" s="37" t="s">
        <v>1911</v>
      </c>
      <c r="D153" s="45" t="s">
        <v>2533</v>
      </c>
      <c r="E153" s="37" t="s">
        <v>3147</v>
      </c>
      <c r="F153" s="37" t="s">
        <v>693</v>
      </c>
      <c r="G153" s="45" t="s">
        <v>3148</v>
      </c>
      <c r="H153" s="37" t="s">
        <v>48</v>
      </c>
      <c r="I153" s="60" t="s">
        <v>3149</v>
      </c>
      <c r="J153" s="37">
        <v>39</v>
      </c>
      <c r="K153" s="37">
        <v>39</v>
      </c>
      <c r="L153" s="37"/>
      <c r="M153" s="43"/>
      <c r="N153" s="60" t="s">
        <v>3150</v>
      </c>
      <c r="O153" s="37"/>
      <c r="P153" s="63">
        <v>323</v>
      </c>
      <c r="Q153" s="37" t="s">
        <v>53</v>
      </c>
      <c r="R153" s="37" t="s">
        <v>53</v>
      </c>
      <c r="S153" s="37" t="s">
        <v>53</v>
      </c>
      <c r="T153" s="37" t="s">
        <v>1754</v>
      </c>
      <c r="U153" s="37" t="s">
        <v>698</v>
      </c>
      <c r="V153" s="37" t="s">
        <v>2748</v>
      </c>
      <c r="W153" s="81">
        <v>19143142603</v>
      </c>
      <c r="X153" s="37" t="s">
        <v>52</v>
      </c>
      <c r="Y153" s="108">
        <v>45809</v>
      </c>
      <c r="Z153" s="109">
        <v>46021</v>
      </c>
      <c r="AA153" s="37" t="s">
        <v>3151</v>
      </c>
      <c r="AB153" s="102"/>
      <c r="AC153" s="43" t="s">
        <v>758</v>
      </c>
      <c r="AD153" s="110" t="s">
        <v>1873</v>
      </c>
      <c r="AE153" s="111" t="s">
        <v>1897</v>
      </c>
      <c r="AF153" s="44"/>
      <c r="AG153" s="37"/>
      <c r="AH153" s="37"/>
      <c r="AI153" s="37"/>
      <c r="AJ153" s="37"/>
      <c r="AK153" s="37"/>
      <c r="AL153" s="25"/>
      <c r="AM153" s="37">
        <v>39</v>
      </c>
      <c r="AN153" s="37">
        <v>39</v>
      </c>
      <c r="AO153" s="37"/>
      <c r="AP153" s="136"/>
      <c r="AQ153" s="134">
        <f t="shared" si="12"/>
        <v>39</v>
      </c>
    </row>
    <row r="154" s="6" customFormat="1" ht="88" customHeight="1" spans="1:43">
      <c r="A154" s="37">
        <v>27</v>
      </c>
      <c r="B154" s="37" t="s">
        <v>1897</v>
      </c>
      <c r="C154" s="37" t="s">
        <v>1911</v>
      </c>
      <c r="D154" s="45" t="s">
        <v>2533</v>
      </c>
      <c r="E154" s="37" t="s">
        <v>3152</v>
      </c>
      <c r="F154" s="37" t="s">
        <v>693</v>
      </c>
      <c r="G154" s="45" t="s">
        <v>693</v>
      </c>
      <c r="H154" s="37" t="s">
        <v>48</v>
      </c>
      <c r="I154" s="60" t="s">
        <v>3153</v>
      </c>
      <c r="J154" s="37">
        <v>51.79</v>
      </c>
      <c r="K154" s="37">
        <v>51.79</v>
      </c>
      <c r="L154" s="37"/>
      <c r="M154" s="43"/>
      <c r="N154" s="60" t="s">
        <v>3154</v>
      </c>
      <c r="O154" s="37"/>
      <c r="P154" s="63">
        <v>509</v>
      </c>
      <c r="Q154" s="37" t="s">
        <v>53</v>
      </c>
      <c r="R154" s="37" t="s">
        <v>53</v>
      </c>
      <c r="S154" s="37" t="s">
        <v>53</v>
      </c>
      <c r="T154" s="37" t="s">
        <v>1754</v>
      </c>
      <c r="U154" s="37" t="s">
        <v>698</v>
      </c>
      <c r="V154" s="37" t="s">
        <v>2748</v>
      </c>
      <c r="W154" s="81">
        <v>19143142603</v>
      </c>
      <c r="X154" s="37" t="s">
        <v>52</v>
      </c>
      <c r="Y154" s="108">
        <v>45809</v>
      </c>
      <c r="Z154" s="109">
        <v>46021</v>
      </c>
      <c r="AA154" s="37" t="s">
        <v>1818</v>
      </c>
      <c r="AB154" s="102"/>
      <c r="AC154" s="43" t="s">
        <v>758</v>
      </c>
      <c r="AD154" s="110" t="s">
        <v>1873</v>
      </c>
      <c r="AE154" s="111" t="s">
        <v>1897</v>
      </c>
      <c r="AF154" s="44"/>
      <c r="AG154" s="37"/>
      <c r="AH154" s="37"/>
      <c r="AI154" s="37"/>
      <c r="AJ154" s="37"/>
      <c r="AK154" s="37"/>
      <c r="AL154" s="25"/>
      <c r="AM154" s="37">
        <v>51.79</v>
      </c>
      <c r="AN154" s="37">
        <v>51.79</v>
      </c>
      <c r="AO154" s="37"/>
      <c r="AP154" s="136"/>
      <c r="AQ154" s="134">
        <f t="shared" si="12"/>
        <v>51.79</v>
      </c>
    </row>
    <row r="155" s="6" customFormat="1" ht="91" customHeight="1" spans="1:43">
      <c r="A155" s="37">
        <v>28</v>
      </c>
      <c r="B155" s="37" t="s">
        <v>1897</v>
      </c>
      <c r="C155" s="37" t="s">
        <v>1911</v>
      </c>
      <c r="D155" s="45" t="s">
        <v>2533</v>
      </c>
      <c r="E155" s="37" t="s">
        <v>3155</v>
      </c>
      <c r="F155" s="37" t="s">
        <v>693</v>
      </c>
      <c r="G155" s="45" t="s">
        <v>693</v>
      </c>
      <c r="H155" s="37" t="s">
        <v>48</v>
      </c>
      <c r="I155" s="60" t="s">
        <v>3156</v>
      </c>
      <c r="J155" s="37">
        <v>63.99</v>
      </c>
      <c r="K155" s="37">
        <v>63.99</v>
      </c>
      <c r="L155" s="37"/>
      <c r="M155" s="43"/>
      <c r="N155" s="60" t="s">
        <v>3157</v>
      </c>
      <c r="O155" s="37"/>
      <c r="P155" s="63">
        <v>175</v>
      </c>
      <c r="Q155" s="37" t="s">
        <v>53</v>
      </c>
      <c r="R155" s="37" t="s">
        <v>53</v>
      </c>
      <c r="S155" s="37" t="s">
        <v>53</v>
      </c>
      <c r="T155" s="37" t="s">
        <v>1754</v>
      </c>
      <c r="U155" s="37" t="s">
        <v>698</v>
      </c>
      <c r="V155" s="37" t="s">
        <v>2748</v>
      </c>
      <c r="W155" s="81">
        <v>19143142603</v>
      </c>
      <c r="X155" s="37" t="s">
        <v>52</v>
      </c>
      <c r="Y155" s="108">
        <v>45809</v>
      </c>
      <c r="Z155" s="109">
        <v>46021</v>
      </c>
      <c r="AA155" s="37" t="s">
        <v>1818</v>
      </c>
      <c r="AB155" s="102"/>
      <c r="AC155" s="43" t="s">
        <v>758</v>
      </c>
      <c r="AD155" s="110" t="s">
        <v>1873</v>
      </c>
      <c r="AE155" s="111" t="s">
        <v>1897</v>
      </c>
      <c r="AF155" s="44"/>
      <c r="AG155" s="37"/>
      <c r="AH155" s="37"/>
      <c r="AI155" s="37"/>
      <c r="AJ155" s="37"/>
      <c r="AK155" s="37"/>
      <c r="AL155" s="25"/>
      <c r="AM155" s="37">
        <v>63.99</v>
      </c>
      <c r="AN155" s="37">
        <v>63.99</v>
      </c>
      <c r="AO155" s="37"/>
      <c r="AP155" s="136"/>
      <c r="AQ155" s="134">
        <f t="shared" si="12"/>
        <v>63.99</v>
      </c>
    </row>
    <row r="156" s="6" customFormat="1" ht="86" customHeight="1" spans="1:43">
      <c r="A156" s="37">
        <v>29</v>
      </c>
      <c r="B156" s="37" t="s">
        <v>1897</v>
      </c>
      <c r="C156" s="37" t="s">
        <v>1911</v>
      </c>
      <c r="D156" s="45" t="s">
        <v>2533</v>
      </c>
      <c r="E156" s="37" t="s">
        <v>2757</v>
      </c>
      <c r="F156" s="37" t="s">
        <v>693</v>
      </c>
      <c r="G156" s="45" t="s">
        <v>2758</v>
      </c>
      <c r="H156" s="37" t="s">
        <v>48</v>
      </c>
      <c r="I156" s="60" t="s">
        <v>3158</v>
      </c>
      <c r="J156" s="37">
        <v>4.42</v>
      </c>
      <c r="K156" s="37">
        <v>4.42</v>
      </c>
      <c r="L156" s="37"/>
      <c r="M156" s="43"/>
      <c r="N156" s="60" t="s">
        <v>3159</v>
      </c>
      <c r="O156" s="37"/>
      <c r="P156" s="63">
        <v>53</v>
      </c>
      <c r="Q156" s="37" t="s">
        <v>53</v>
      </c>
      <c r="R156" s="37" t="s">
        <v>53</v>
      </c>
      <c r="S156" s="37" t="s">
        <v>53</v>
      </c>
      <c r="T156" s="37" t="s">
        <v>1754</v>
      </c>
      <c r="U156" s="37" t="s">
        <v>698</v>
      </c>
      <c r="V156" s="37" t="s">
        <v>2748</v>
      </c>
      <c r="W156" s="81">
        <v>19143142603</v>
      </c>
      <c r="X156" s="37" t="s">
        <v>52</v>
      </c>
      <c r="Y156" s="108">
        <v>45809</v>
      </c>
      <c r="Z156" s="109">
        <v>46021</v>
      </c>
      <c r="AA156" s="37" t="s">
        <v>3151</v>
      </c>
      <c r="AB156" s="102"/>
      <c r="AC156" s="43" t="s">
        <v>758</v>
      </c>
      <c r="AD156" s="110" t="s">
        <v>1873</v>
      </c>
      <c r="AE156" s="111" t="s">
        <v>1897</v>
      </c>
      <c r="AF156" s="44"/>
      <c r="AG156" s="37"/>
      <c r="AH156" s="37"/>
      <c r="AI156" s="37"/>
      <c r="AJ156" s="37"/>
      <c r="AK156" s="37"/>
      <c r="AL156" s="25"/>
      <c r="AM156" s="37">
        <v>4.42</v>
      </c>
      <c r="AN156" s="37">
        <v>4.42</v>
      </c>
      <c r="AO156" s="37"/>
      <c r="AP156" s="136"/>
      <c r="AQ156" s="134">
        <f t="shared" si="12"/>
        <v>4.42</v>
      </c>
    </row>
    <row r="157" s="6" customFormat="1" ht="73" customHeight="1" spans="1:43">
      <c r="A157" s="37">
        <v>30</v>
      </c>
      <c r="B157" s="37" t="s">
        <v>1897</v>
      </c>
      <c r="C157" s="37" t="s">
        <v>1911</v>
      </c>
      <c r="D157" s="45" t="s">
        <v>2533</v>
      </c>
      <c r="E157" s="37" t="s">
        <v>2768</v>
      </c>
      <c r="F157" s="37" t="s">
        <v>693</v>
      </c>
      <c r="G157" s="45" t="s">
        <v>2249</v>
      </c>
      <c r="H157" s="37" t="s">
        <v>48</v>
      </c>
      <c r="I157" s="60" t="s">
        <v>3160</v>
      </c>
      <c r="J157" s="37">
        <v>4.94</v>
      </c>
      <c r="K157" s="37">
        <v>4.94</v>
      </c>
      <c r="L157" s="37"/>
      <c r="M157" s="43"/>
      <c r="N157" s="60" t="s">
        <v>3161</v>
      </c>
      <c r="O157" s="37"/>
      <c r="P157" s="63">
        <v>24</v>
      </c>
      <c r="Q157" s="37" t="s">
        <v>53</v>
      </c>
      <c r="R157" s="37" t="s">
        <v>53</v>
      </c>
      <c r="S157" s="37" t="s">
        <v>53</v>
      </c>
      <c r="T157" s="37" t="s">
        <v>1754</v>
      </c>
      <c r="U157" s="37" t="s">
        <v>698</v>
      </c>
      <c r="V157" s="37" t="s">
        <v>2748</v>
      </c>
      <c r="W157" s="81">
        <v>19143142603</v>
      </c>
      <c r="X157" s="37" t="s">
        <v>52</v>
      </c>
      <c r="Y157" s="108">
        <v>45809</v>
      </c>
      <c r="Z157" s="109">
        <v>46021</v>
      </c>
      <c r="AA157" s="37" t="s">
        <v>3151</v>
      </c>
      <c r="AB157" s="102"/>
      <c r="AC157" s="43" t="s">
        <v>758</v>
      </c>
      <c r="AD157" s="110" t="s">
        <v>1873</v>
      </c>
      <c r="AE157" s="111" t="s">
        <v>1897</v>
      </c>
      <c r="AF157" s="44"/>
      <c r="AG157" s="37"/>
      <c r="AH157" s="37"/>
      <c r="AI157" s="37"/>
      <c r="AJ157" s="37"/>
      <c r="AK157" s="37"/>
      <c r="AL157" s="25"/>
      <c r="AM157" s="37">
        <v>4.94</v>
      </c>
      <c r="AN157" s="37">
        <v>4.94</v>
      </c>
      <c r="AO157" s="37"/>
      <c r="AP157" s="136"/>
      <c r="AQ157" s="134">
        <f t="shared" si="12"/>
        <v>4.94</v>
      </c>
    </row>
    <row r="158" s="6" customFormat="1" ht="107" customHeight="1" spans="1:43">
      <c r="A158" s="37">
        <v>31</v>
      </c>
      <c r="B158" s="37" t="s">
        <v>1897</v>
      </c>
      <c r="C158" s="37" t="s">
        <v>1911</v>
      </c>
      <c r="D158" s="45" t="s">
        <v>2533</v>
      </c>
      <c r="E158" s="37" t="s">
        <v>3162</v>
      </c>
      <c r="F158" s="37" t="s">
        <v>231</v>
      </c>
      <c r="G158" s="45" t="s">
        <v>3163</v>
      </c>
      <c r="H158" s="37" t="s">
        <v>48</v>
      </c>
      <c r="I158" s="60" t="s">
        <v>3164</v>
      </c>
      <c r="J158" s="37">
        <v>23.5</v>
      </c>
      <c r="K158" s="37">
        <v>23.5</v>
      </c>
      <c r="L158" s="37"/>
      <c r="M158" s="43"/>
      <c r="N158" s="60" t="s">
        <v>3165</v>
      </c>
      <c r="O158" s="37"/>
      <c r="P158" s="63">
        <v>356</v>
      </c>
      <c r="Q158" s="37" t="s">
        <v>53</v>
      </c>
      <c r="R158" s="37" t="s">
        <v>53</v>
      </c>
      <c r="S158" s="37" t="s">
        <v>53</v>
      </c>
      <c r="T158" s="37" t="s">
        <v>1754</v>
      </c>
      <c r="U158" s="37" t="s">
        <v>235</v>
      </c>
      <c r="V158" s="37" t="s">
        <v>2580</v>
      </c>
      <c r="W158" s="81" t="s">
        <v>2581</v>
      </c>
      <c r="X158" s="37" t="s">
        <v>52</v>
      </c>
      <c r="Y158" s="108">
        <v>45809</v>
      </c>
      <c r="Z158" s="109">
        <v>46021</v>
      </c>
      <c r="AA158" s="37"/>
      <c r="AB158" s="102"/>
      <c r="AC158" s="43" t="s">
        <v>758</v>
      </c>
      <c r="AD158" s="110" t="s">
        <v>1873</v>
      </c>
      <c r="AE158" s="111" t="s">
        <v>1897</v>
      </c>
      <c r="AF158" s="44"/>
      <c r="AG158" s="37"/>
      <c r="AH158" s="37"/>
      <c r="AI158" s="37"/>
      <c r="AJ158" s="37"/>
      <c r="AK158" s="37"/>
      <c r="AL158" s="25"/>
      <c r="AM158" s="37">
        <v>23.5</v>
      </c>
      <c r="AN158" s="37">
        <v>23.5</v>
      </c>
      <c r="AO158" s="37"/>
      <c r="AP158" s="136"/>
      <c r="AQ158" s="134">
        <f t="shared" si="12"/>
        <v>23.5</v>
      </c>
    </row>
    <row r="159" s="6" customFormat="1" ht="86" customHeight="1" spans="1:43">
      <c r="A159" s="37">
        <v>32</v>
      </c>
      <c r="B159" s="37" t="s">
        <v>1897</v>
      </c>
      <c r="C159" s="37" t="s">
        <v>1911</v>
      </c>
      <c r="D159" s="45" t="s">
        <v>2533</v>
      </c>
      <c r="E159" s="37" t="s">
        <v>3166</v>
      </c>
      <c r="F159" s="37" t="s">
        <v>231</v>
      </c>
      <c r="G159" s="45" t="s">
        <v>1761</v>
      </c>
      <c r="H159" s="37" t="s">
        <v>48</v>
      </c>
      <c r="I159" s="60" t="s">
        <v>3167</v>
      </c>
      <c r="J159" s="37">
        <v>50</v>
      </c>
      <c r="K159" s="37">
        <v>50</v>
      </c>
      <c r="L159" s="37"/>
      <c r="M159" s="43"/>
      <c r="N159" s="60" t="s">
        <v>3168</v>
      </c>
      <c r="O159" s="37"/>
      <c r="P159" s="63">
        <v>471</v>
      </c>
      <c r="Q159" s="37" t="s">
        <v>53</v>
      </c>
      <c r="R159" s="37" t="s">
        <v>53</v>
      </c>
      <c r="S159" s="37" t="s">
        <v>53</v>
      </c>
      <c r="T159" s="37" t="s">
        <v>1754</v>
      </c>
      <c r="U159" s="37" t="s">
        <v>235</v>
      </c>
      <c r="V159" s="37" t="s">
        <v>2580</v>
      </c>
      <c r="W159" s="81" t="s">
        <v>2581</v>
      </c>
      <c r="X159" s="37" t="s">
        <v>52</v>
      </c>
      <c r="Y159" s="108">
        <v>45809</v>
      </c>
      <c r="Z159" s="109">
        <v>46021</v>
      </c>
      <c r="AA159" s="37"/>
      <c r="AB159" s="102"/>
      <c r="AC159" s="43" t="s">
        <v>758</v>
      </c>
      <c r="AD159" s="110" t="s">
        <v>1873</v>
      </c>
      <c r="AE159" s="111" t="s">
        <v>1897</v>
      </c>
      <c r="AF159" s="44"/>
      <c r="AG159" s="37"/>
      <c r="AH159" s="37"/>
      <c r="AI159" s="37"/>
      <c r="AJ159" s="37"/>
      <c r="AK159" s="37"/>
      <c r="AL159" s="25"/>
      <c r="AM159" s="37">
        <v>50</v>
      </c>
      <c r="AN159" s="37">
        <v>50</v>
      </c>
      <c r="AO159" s="37"/>
      <c r="AP159" s="136"/>
      <c r="AQ159" s="134">
        <f t="shared" si="12"/>
        <v>50</v>
      </c>
    </row>
    <row r="160" s="6" customFormat="1" ht="112" customHeight="1" spans="1:43">
      <c r="A160" s="37">
        <v>33</v>
      </c>
      <c r="B160" s="37" t="s">
        <v>1897</v>
      </c>
      <c r="C160" s="37" t="s">
        <v>1911</v>
      </c>
      <c r="D160" s="45" t="s">
        <v>2533</v>
      </c>
      <c r="E160" s="37" t="s">
        <v>3169</v>
      </c>
      <c r="F160" s="37" t="s">
        <v>231</v>
      </c>
      <c r="G160" s="45" t="s">
        <v>3170</v>
      </c>
      <c r="H160" s="37" t="s">
        <v>48</v>
      </c>
      <c r="I160" s="60" t="s">
        <v>3171</v>
      </c>
      <c r="J160" s="37">
        <v>85</v>
      </c>
      <c r="K160" s="37">
        <v>85</v>
      </c>
      <c r="L160" s="37"/>
      <c r="M160" s="43"/>
      <c r="N160" s="60" t="s">
        <v>3172</v>
      </c>
      <c r="O160" s="37"/>
      <c r="P160" s="63">
        <v>726</v>
      </c>
      <c r="Q160" s="37" t="s">
        <v>53</v>
      </c>
      <c r="R160" s="37" t="s">
        <v>53</v>
      </c>
      <c r="S160" s="37" t="s">
        <v>53</v>
      </c>
      <c r="T160" s="37" t="s">
        <v>1754</v>
      </c>
      <c r="U160" s="37" t="s">
        <v>235</v>
      </c>
      <c r="V160" s="37" t="s">
        <v>2580</v>
      </c>
      <c r="W160" s="81" t="s">
        <v>2581</v>
      </c>
      <c r="X160" s="37" t="s">
        <v>52</v>
      </c>
      <c r="Y160" s="108">
        <v>45809</v>
      </c>
      <c r="Z160" s="109">
        <v>46021</v>
      </c>
      <c r="AA160" s="37"/>
      <c r="AB160" s="102"/>
      <c r="AC160" s="43" t="s">
        <v>758</v>
      </c>
      <c r="AD160" s="110" t="s">
        <v>1873</v>
      </c>
      <c r="AE160" s="111" t="s">
        <v>1897</v>
      </c>
      <c r="AF160" s="44"/>
      <c r="AG160" s="37"/>
      <c r="AH160" s="37"/>
      <c r="AI160" s="37"/>
      <c r="AJ160" s="37"/>
      <c r="AK160" s="37"/>
      <c r="AL160" s="25"/>
      <c r="AM160" s="37">
        <v>45</v>
      </c>
      <c r="AN160" s="37">
        <v>45</v>
      </c>
      <c r="AO160" s="37"/>
      <c r="AP160" s="136"/>
      <c r="AQ160" s="134">
        <f t="shared" si="12"/>
        <v>45</v>
      </c>
    </row>
    <row r="161" s="6" customFormat="1" ht="99" customHeight="1" spans="1:43">
      <c r="A161" s="37">
        <v>34</v>
      </c>
      <c r="B161" s="37" t="s">
        <v>1897</v>
      </c>
      <c r="C161" s="37" t="s">
        <v>1911</v>
      </c>
      <c r="D161" s="45" t="s">
        <v>2533</v>
      </c>
      <c r="E161" s="37" t="s">
        <v>3173</v>
      </c>
      <c r="F161" s="37" t="s">
        <v>231</v>
      </c>
      <c r="G161" s="45" t="s">
        <v>3174</v>
      </c>
      <c r="H161" s="37" t="s">
        <v>48</v>
      </c>
      <c r="I161" s="60" t="s">
        <v>3175</v>
      </c>
      <c r="J161" s="37">
        <v>78</v>
      </c>
      <c r="K161" s="37">
        <v>78</v>
      </c>
      <c r="L161" s="37"/>
      <c r="M161" s="43"/>
      <c r="N161" s="60" t="s">
        <v>3176</v>
      </c>
      <c r="O161" s="37"/>
      <c r="P161" s="63">
        <v>802</v>
      </c>
      <c r="Q161" s="37" t="s">
        <v>53</v>
      </c>
      <c r="R161" s="37" t="s">
        <v>53</v>
      </c>
      <c r="S161" s="37" t="s">
        <v>53</v>
      </c>
      <c r="T161" s="37" t="s">
        <v>1754</v>
      </c>
      <c r="U161" s="37" t="s">
        <v>235</v>
      </c>
      <c r="V161" s="37" t="s">
        <v>2580</v>
      </c>
      <c r="W161" s="81" t="s">
        <v>2581</v>
      </c>
      <c r="X161" s="37" t="s">
        <v>52</v>
      </c>
      <c r="Y161" s="108">
        <v>45809</v>
      </c>
      <c r="Z161" s="109">
        <v>46021</v>
      </c>
      <c r="AA161" s="37"/>
      <c r="AB161" s="102"/>
      <c r="AC161" s="43" t="s">
        <v>758</v>
      </c>
      <c r="AD161" s="110" t="s">
        <v>1873</v>
      </c>
      <c r="AE161" s="111" t="s">
        <v>1897</v>
      </c>
      <c r="AF161" s="44"/>
      <c r="AG161" s="37"/>
      <c r="AH161" s="37"/>
      <c r="AI161" s="37"/>
      <c r="AJ161" s="37"/>
      <c r="AK161" s="37"/>
      <c r="AL161" s="25"/>
      <c r="AM161" s="37">
        <v>40</v>
      </c>
      <c r="AN161" s="37">
        <v>40</v>
      </c>
      <c r="AO161" s="37"/>
      <c r="AP161" s="136"/>
      <c r="AQ161" s="134">
        <f t="shared" si="12"/>
        <v>40</v>
      </c>
    </row>
    <row r="162" s="6" customFormat="1" ht="76" customHeight="1" spans="1:43">
      <c r="A162" s="37">
        <v>35</v>
      </c>
      <c r="B162" s="37" t="s">
        <v>1897</v>
      </c>
      <c r="C162" s="37" t="s">
        <v>1911</v>
      </c>
      <c r="D162" s="45" t="s">
        <v>2533</v>
      </c>
      <c r="E162" s="37" t="s">
        <v>3177</v>
      </c>
      <c r="F162" s="37" t="s">
        <v>400</v>
      </c>
      <c r="G162" s="45" t="s">
        <v>843</v>
      </c>
      <c r="H162" s="37" t="s">
        <v>48</v>
      </c>
      <c r="I162" s="60" t="s">
        <v>3178</v>
      </c>
      <c r="J162" s="37">
        <v>13.4</v>
      </c>
      <c r="K162" s="37">
        <v>13.4</v>
      </c>
      <c r="L162" s="37"/>
      <c r="M162" s="43"/>
      <c r="N162" s="60" t="s">
        <v>3179</v>
      </c>
      <c r="O162" s="37"/>
      <c r="P162" s="63">
        <v>1073</v>
      </c>
      <c r="Q162" s="37" t="s">
        <v>52</v>
      </c>
      <c r="R162" s="37" t="s">
        <v>53</v>
      </c>
      <c r="S162" s="37" t="s">
        <v>53</v>
      </c>
      <c r="T162" s="37" t="s">
        <v>1754</v>
      </c>
      <c r="U162" s="37" t="s">
        <v>404</v>
      </c>
      <c r="V162" s="37" t="s">
        <v>1853</v>
      </c>
      <c r="W162" s="81">
        <v>15887933431</v>
      </c>
      <c r="X162" s="37" t="s">
        <v>52</v>
      </c>
      <c r="Y162" s="108">
        <v>45809</v>
      </c>
      <c r="Z162" s="109">
        <v>46021</v>
      </c>
      <c r="AA162" s="37"/>
      <c r="AB162" s="102"/>
      <c r="AC162" s="43" t="s">
        <v>758</v>
      </c>
      <c r="AD162" s="110" t="s">
        <v>1873</v>
      </c>
      <c r="AE162" s="111" t="s">
        <v>1897</v>
      </c>
      <c r="AF162" s="44"/>
      <c r="AG162" s="37"/>
      <c r="AH162" s="37"/>
      <c r="AI162" s="37"/>
      <c r="AJ162" s="37"/>
      <c r="AK162" s="37"/>
      <c r="AL162" s="25"/>
      <c r="AM162" s="37">
        <v>13.4</v>
      </c>
      <c r="AN162" s="37">
        <v>13.4</v>
      </c>
      <c r="AO162" s="37"/>
      <c r="AP162" s="136"/>
      <c r="AQ162" s="134">
        <f t="shared" si="12"/>
        <v>13.4</v>
      </c>
    </row>
    <row r="163" s="6" customFormat="1" ht="87" customHeight="1" spans="1:43">
      <c r="A163" s="37">
        <v>36</v>
      </c>
      <c r="B163" s="37" t="s">
        <v>1897</v>
      </c>
      <c r="C163" s="37" t="s">
        <v>1911</v>
      </c>
      <c r="D163" s="45" t="s">
        <v>2533</v>
      </c>
      <c r="E163" s="37" t="s">
        <v>3180</v>
      </c>
      <c r="F163" s="37" t="s">
        <v>664</v>
      </c>
      <c r="G163" s="45" t="s">
        <v>1103</v>
      </c>
      <c r="H163" s="37" t="s">
        <v>48</v>
      </c>
      <c r="I163" s="60" t="s">
        <v>3181</v>
      </c>
      <c r="J163" s="37">
        <v>55.01</v>
      </c>
      <c r="K163" s="37">
        <v>55.01</v>
      </c>
      <c r="L163" s="37"/>
      <c r="M163" s="43"/>
      <c r="N163" s="60" t="s">
        <v>3182</v>
      </c>
      <c r="O163" s="37"/>
      <c r="P163" s="63">
        <v>366</v>
      </c>
      <c r="Q163" s="37" t="s">
        <v>53</v>
      </c>
      <c r="R163" s="37" t="s">
        <v>53</v>
      </c>
      <c r="S163" s="37" t="s">
        <v>53</v>
      </c>
      <c r="T163" s="37" t="s">
        <v>1754</v>
      </c>
      <c r="U163" s="37" t="s">
        <v>669</v>
      </c>
      <c r="V163" s="37" t="s">
        <v>670</v>
      </c>
      <c r="W163" s="81">
        <v>18387470075</v>
      </c>
      <c r="X163" s="37" t="s">
        <v>52</v>
      </c>
      <c r="Y163" s="108">
        <v>45778</v>
      </c>
      <c r="Z163" s="109">
        <v>45992</v>
      </c>
      <c r="AA163" s="37"/>
      <c r="AB163" s="102"/>
      <c r="AC163" s="43" t="s">
        <v>758</v>
      </c>
      <c r="AD163" s="110" t="s">
        <v>1873</v>
      </c>
      <c r="AE163" s="111" t="s">
        <v>1897</v>
      </c>
      <c r="AF163" s="44"/>
      <c r="AG163" s="37"/>
      <c r="AH163" s="37"/>
      <c r="AI163" s="37"/>
      <c r="AJ163" s="37"/>
      <c r="AK163" s="37"/>
      <c r="AL163" s="25"/>
      <c r="AM163" s="37">
        <v>55.01</v>
      </c>
      <c r="AN163" s="37">
        <v>55.01</v>
      </c>
      <c r="AO163" s="37"/>
      <c r="AP163" s="136"/>
      <c r="AQ163" s="134">
        <f t="shared" si="12"/>
        <v>55.01</v>
      </c>
    </row>
    <row r="164" s="3" customFormat="1" ht="27" customHeight="1" spans="1:43">
      <c r="A164" s="36" t="s">
        <v>3183</v>
      </c>
      <c r="B164" s="36"/>
      <c r="C164" s="36"/>
      <c r="D164" s="36"/>
      <c r="E164" s="36"/>
      <c r="F164" s="36"/>
      <c r="G164" s="36"/>
      <c r="H164" s="36"/>
      <c r="I164" s="36"/>
      <c r="J164" s="59">
        <f t="shared" ref="J164:M164" si="13">SUM(J165:J165)</f>
        <v>50</v>
      </c>
      <c r="K164" s="59">
        <f t="shared" si="13"/>
        <v>0</v>
      </c>
      <c r="L164" s="59">
        <f t="shared" si="13"/>
        <v>50</v>
      </c>
      <c r="M164" s="59">
        <f t="shared" si="13"/>
        <v>0</v>
      </c>
      <c r="N164" s="57"/>
      <c r="O164" s="58"/>
      <c r="P164" s="179"/>
      <c r="Q164" s="58"/>
      <c r="R164" s="58"/>
      <c r="S164" s="58"/>
      <c r="T164" s="58"/>
      <c r="U164" s="58"/>
      <c r="V164" s="58"/>
      <c r="W164" s="81"/>
      <c r="X164" s="58"/>
      <c r="Y164" s="100"/>
      <c r="Z164" s="101"/>
      <c r="AA164" s="58"/>
      <c r="AB164" s="102"/>
      <c r="AC164" s="103"/>
      <c r="AD164" s="104" t="s">
        <v>41</v>
      </c>
      <c r="AE164" s="105"/>
      <c r="AF164" s="183">
        <f t="shared" ref="AF164:AK164" si="14">SUM(AF165:AF165)</f>
        <v>0</v>
      </c>
      <c r="AG164" s="58"/>
      <c r="AH164" s="58">
        <f t="shared" si="14"/>
        <v>0</v>
      </c>
      <c r="AI164" s="58">
        <f t="shared" si="14"/>
        <v>0</v>
      </c>
      <c r="AJ164" s="58">
        <f t="shared" si="14"/>
        <v>0</v>
      </c>
      <c r="AK164" s="58">
        <f t="shared" si="14"/>
        <v>0</v>
      </c>
      <c r="AL164" s="122"/>
      <c r="AM164" s="58">
        <f>SUM(AN164:AP164)</f>
        <v>50</v>
      </c>
      <c r="AN164" s="58">
        <f t="shared" ref="AN164:AP164" si="15">SUM(AN165:AN165)</f>
        <v>0</v>
      </c>
      <c r="AO164" s="58">
        <f t="shared" si="15"/>
        <v>50</v>
      </c>
      <c r="AP164" s="186">
        <f t="shared" si="15"/>
        <v>0</v>
      </c>
      <c r="AQ164" s="134">
        <f t="shared" si="12"/>
        <v>50</v>
      </c>
    </row>
    <row r="165" s="6" customFormat="1" ht="84" customHeight="1" spans="1:43">
      <c r="A165" s="37">
        <v>1</v>
      </c>
      <c r="B165" s="37" t="s">
        <v>3184</v>
      </c>
      <c r="C165" s="37" t="s">
        <v>3184</v>
      </c>
      <c r="D165" s="65" t="s">
        <v>3185</v>
      </c>
      <c r="E165" s="37" t="s">
        <v>3195</v>
      </c>
      <c r="F165" s="37" t="s">
        <v>595</v>
      </c>
      <c r="G165" s="45" t="s">
        <v>1625</v>
      </c>
      <c r="H165" s="37" t="s">
        <v>817</v>
      </c>
      <c r="I165" s="60" t="s">
        <v>3210</v>
      </c>
      <c r="J165" s="37">
        <v>50</v>
      </c>
      <c r="K165" s="37"/>
      <c r="L165" s="37">
        <v>50</v>
      </c>
      <c r="M165" s="43"/>
      <c r="N165" s="60" t="s">
        <v>3211</v>
      </c>
      <c r="O165" s="37" t="s">
        <v>1628</v>
      </c>
      <c r="P165" s="63">
        <v>15295</v>
      </c>
      <c r="Q165" s="37" t="s">
        <v>53</v>
      </c>
      <c r="R165" s="37" t="s">
        <v>52</v>
      </c>
      <c r="S165" s="37" t="s">
        <v>53</v>
      </c>
      <c r="T165" s="37" t="s">
        <v>1463</v>
      </c>
      <c r="U165" s="37" t="s">
        <v>600</v>
      </c>
      <c r="V165" s="37" t="s">
        <v>601</v>
      </c>
      <c r="W165" s="81">
        <v>15887412941</v>
      </c>
      <c r="X165" s="37" t="s">
        <v>52</v>
      </c>
      <c r="Y165" s="108">
        <v>45809</v>
      </c>
      <c r="Z165" s="109">
        <v>45931</v>
      </c>
      <c r="AA165" s="37"/>
      <c r="AB165" s="102"/>
      <c r="AC165" s="43" t="s">
        <v>758</v>
      </c>
      <c r="AD165" s="110" t="s">
        <v>1880</v>
      </c>
      <c r="AE165" s="111" t="s">
        <v>3184</v>
      </c>
      <c r="AF165" s="44"/>
      <c r="AG165" s="37"/>
      <c r="AH165" s="37"/>
      <c r="AI165" s="37"/>
      <c r="AJ165" s="37"/>
      <c r="AK165" s="37"/>
      <c r="AL165" s="25"/>
      <c r="AM165" s="37">
        <f>SUM(AN165:AP165)</f>
        <v>50</v>
      </c>
      <c r="AN165" s="37"/>
      <c r="AO165" s="37">
        <v>50</v>
      </c>
      <c r="AP165" s="136"/>
      <c r="AQ165" s="134">
        <f t="shared" si="12"/>
        <v>50</v>
      </c>
    </row>
    <row r="166" s="11" customFormat="1" ht="23" customHeight="1" spans="1:43">
      <c r="A166" s="36" t="s">
        <v>3212</v>
      </c>
      <c r="B166" s="36"/>
      <c r="C166" s="36"/>
      <c r="D166" s="36"/>
      <c r="E166" s="36"/>
      <c r="F166" s="36"/>
      <c r="G166" s="36"/>
      <c r="H166" s="36"/>
      <c r="I166" s="36"/>
      <c r="J166" s="59"/>
      <c r="K166" s="59"/>
      <c r="L166" s="59"/>
      <c r="M166" s="59"/>
      <c r="N166" s="207"/>
      <c r="O166" s="58"/>
      <c r="P166" s="179"/>
      <c r="Q166" s="58"/>
      <c r="R166" s="58"/>
      <c r="S166" s="58"/>
      <c r="T166" s="58"/>
      <c r="U166" s="58"/>
      <c r="V166" s="58"/>
      <c r="W166" s="81"/>
      <c r="X166" s="58"/>
      <c r="Y166" s="100"/>
      <c r="Z166" s="101"/>
      <c r="AA166" s="58"/>
      <c r="AB166" s="102"/>
      <c r="AC166" s="103"/>
      <c r="AD166" s="104" t="s">
        <v>41</v>
      </c>
      <c r="AE166" s="105"/>
      <c r="AF166" s="183"/>
      <c r="AG166" s="58"/>
      <c r="AH166" s="58"/>
      <c r="AI166" s="58"/>
      <c r="AJ166" s="58"/>
      <c r="AK166" s="58"/>
      <c r="AL166" s="122"/>
      <c r="AM166" s="58"/>
      <c r="AN166" s="58"/>
      <c r="AO166" s="58"/>
      <c r="AP166" s="135"/>
      <c r="AQ166" s="134">
        <f t="shared" si="12"/>
        <v>0</v>
      </c>
    </row>
    <row r="167" s="11" customFormat="1" ht="27" customHeight="1" spans="1:43">
      <c r="A167" s="36" t="s">
        <v>3230</v>
      </c>
      <c r="B167" s="36"/>
      <c r="C167" s="36"/>
      <c r="D167" s="36"/>
      <c r="E167" s="36"/>
      <c r="F167" s="36"/>
      <c r="G167" s="36"/>
      <c r="H167" s="36"/>
      <c r="I167" s="36"/>
      <c r="J167" s="208"/>
      <c r="K167" s="208"/>
      <c r="L167" s="208"/>
      <c r="M167" s="208"/>
      <c r="N167" s="57"/>
      <c r="O167" s="58"/>
      <c r="P167" s="58"/>
      <c r="Q167" s="58"/>
      <c r="R167" s="58"/>
      <c r="S167" s="58"/>
      <c r="T167" s="58"/>
      <c r="U167" s="58"/>
      <c r="V167" s="58"/>
      <c r="W167" s="81"/>
      <c r="X167" s="58"/>
      <c r="Y167" s="100"/>
      <c r="Z167" s="101"/>
      <c r="AA167" s="58"/>
      <c r="AB167" s="102"/>
      <c r="AC167" s="103"/>
      <c r="AD167" s="104" t="s">
        <v>41</v>
      </c>
      <c r="AE167" s="105"/>
      <c r="AF167" s="183"/>
      <c r="AG167" s="58"/>
      <c r="AH167" s="58"/>
      <c r="AI167" s="58"/>
      <c r="AJ167" s="58"/>
      <c r="AK167" s="58"/>
      <c r="AL167" s="122"/>
      <c r="AM167" s="58">
        <f t="shared" ref="AM167:AM171" si="16">SUM(AN167:AP167)</f>
        <v>0</v>
      </c>
      <c r="AN167" s="58"/>
      <c r="AO167" s="58"/>
      <c r="AP167" s="135"/>
      <c r="AQ167" s="134">
        <f t="shared" si="12"/>
        <v>0</v>
      </c>
    </row>
    <row r="168" s="11" customFormat="1" ht="27" customHeight="1" spans="1:43">
      <c r="A168" s="36" t="s">
        <v>3231</v>
      </c>
      <c r="B168" s="36"/>
      <c r="C168" s="36"/>
      <c r="D168" s="36"/>
      <c r="E168" s="36"/>
      <c r="F168" s="36"/>
      <c r="G168" s="36"/>
      <c r="H168" s="36"/>
      <c r="I168" s="36"/>
      <c r="J168" s="59">
        <f t="shared" ref="J168:M168" si="17">SUM(J169:J169)</f>
        <v>644</v>
      </c>
      <c r="K168" s="59">
        <f t="shared" si="17"/>
        <v>0</v>
      </c>
      <c r="L168" s="59">
        <f t="shared" si="17"/>
        <v>644</v>
      </c>
      <c r="M168" s="59">
        <f t="shared" si="17"/>
        <v>0</v>
      </c>
      <c r="N168" s="57"/>
      <c r="O168" s="58"/>
      <c r="P168" s="58"/>
      <c r="Q168" s="58"/>
      <c r="R168" s="58"/>
      <c r="S168" s="58"/>
      <c r="T168" s="58"/>
      <c r="U168" s="58"/>
      <c r="V168" s="58"/>
      <c r="W168" s="81"/>
      <c r="X168" s="58"/>
      <c r="Y168" s="100"/>
      <c r="Z168" s="101"/>
      <c r="AA168" s="58"/>
      <c r="AB168" s="102"/>
      <c r="AC168" s="103"/>
      <c r="AD168" s="104" t="s">
        <v>41</v>
      </c>
      <c r="AE168" s="105"/>
      <c r="AF168" s="183">
        <f t="shared" ref="AF168:AK168" si="18">SUM(AF169:AF169)</f>
        <v>0</v>
      </c>
      <c r="AG168" s="58">
        <f t="shared" si="18"/>
        <v>644</v>
      </c>
      <c r="AH168" s="58">
        <f t="shared" si="18"/>
        <v>0</v>
      </c>
      <c r="AI168" s="58">
        <f t="shared" si="18"/>
        <v>0</v>
      </c>
      <c r="AJ168" s="58">
        <f t="shared" si="18"/>
        <v>0</v>
      </c>
      <c r="AK168" s="58">
        <f t="shared" si="18"/>
        <v>0</v>
      </c>
      <c r="AL168" s="122"/>
      <c r="AM168" s="58">
        <f t="shared" si="16"/>
        <v>644</v>
      </c>
      <c r="AN168" s="58">
        <f t="shared" ref="AN168:AP168" si="19">SUM(AN169:AN169)</f>
        <v>0</v>
      </c>
      <c r="AO168" s="58">
        <f t="shared" si="19"/>
        <v>644</v>
      </c>
      <c r="AP168" s="186">
        <f t="shared" si="19"/>
        <v>0</v>
      </c>
      <c r="AQ168" s="134">
        <f t="shared" si="12"/>
        <v>644</v>
      </c>
    </row>
    <row r="169" s="8" customFormat="1" ht="73" customHeight="1" spans="1:43">
      <c r="A169" s="37">
        <v>1</v>
      </c>
      <c r="B169" s="37" t="s">
        <v>3232</v>
      </c>
      <c r="C169" s="37" t="s">
        <v>3232</v>
      </c>
      <c r="D169" s="37" t="s">
        <v>3232</v>
      </c>
      <c r="E169" s="37" t="s">
        <v>3233</v>
      </c>
      <c r="F169" s="37" t="s">
        <v>78</v>
      </c>
      <c r="G169" s="37"/>
      <c r="H169" s="37" t="s">
        <v>48</v>
      </c>
      <c r="I169" s="60" t="s">
        <v>3238</v>
      </c>
      <c r="J169" s="37">
        <v>644</v>
      </c>
      <c r="K169" s="37"/>
      <c r="L169" s="37">
        <v>644</v>
      </c>
      <c r="M169" s="37"/>
      <c r="N169" s="60" t="s">
        <v>3239</v>
      </c>
      <c r="O169" s="37" t="s">
        <v>3232</v>
      </c>
      <c r="P169" s="63"/>
      <c r="Q169" s="37" t="s">
        <v>53</v>
      </c>
      <c r="R169" s="37" t="s">
        <v>53</v>
      </c>
      <c r="S169" s="37" t="s">
        <v>53</v>
      </c>
      <c r="T169" s="37" t="s">
        <v>65</v>
      </c>
      <c r="U169" s="37" t="s">
        <v>65</v>
      </c>
      <c r="V169" s="37" t="s">
        <v>3236</v>
      </c>
      <c r="W169" s="81" t="s">
        <v>3237</v>
      </c>
      <c r="X169" s="37" t="s">
        <v>52</v>
      </c>
      <c r="Y169" s="108">
        <v>45658</v>
      </c>
      <c r="Z169" s="109">
        <v>46021</v>
      </c>
      <c r="AA169" s="37"/>
      <c r="AB169" s="102" t="s">
        <v>66</v>
      </c>
      <c r="AC169" s="43" t="s">
        <v>758</v>
      </c>
      <c r="AD169" s="110" t="s">
        <v>65</v>
      </c>
      <c r="AE169" s="111" t="s">
        <v>3232</v>
      </c>
      <c r="AF169" s="44"/>
      <c r="AG169" s="37">
        <v>644</v>
      </c>
      <c r="AH169" s="37"/>
      <c r="AI169" s="37"/>
      <c r="AJ169" s="37"/>
      <c r="AK169" s="37"/>
      <c r="AL169" s="124" t="s">
        <v>60</v>
      </c>
      <c r="AM169" s="37">
        <f t="shared" si="16"/>
        <v>644</v>
      </c>
      <c r="AN169" s="37"/>
      <c r="AO169" s="37">
        <v>644</v>
      </c>
      <c r="AP169" s="136"/>
      <c r="AQ169" s="134">
        <f t="shared" si="12"/>
        <v>644</v>
      </c>
    </row>
    <row r="170" s="3" customFormat="1" ht="27" customHeight="1" spans="1:43">
      <c r="A170" s="36" t="s">
        <v>3240</v>
      </c>
      <c r="B170" s="36"/>
      <c r="C170" s="36"/>
      <c r="D170" s="36"/>
      <c r="E170" s="36"/>
      <c r="F170" s="36"/>
      <c r="G170" s="36"/>
      <c r="H170" s="36"/>
      <c r="I170" s="36"/>
      <c r="J170" s="59">
        <f t="shared" ref="J170:M170" si="20">SUM(J171:J171)</f>
        <v>1000</v>
      </c>
      <c r="K170" s="59">
        <f t="shared" si="20"/>
        <v>0</v>
      </c>
      <c r="L170" s="59">
        <f t="shared" si="20"/>
        <v>1000</v>
      </c>
      <c r="M170" s="59">
        <f t="shared" si="20"/>
        <v>0</v>
      </c>
      <c r="N170" s="57"/>
      <c r="O170" s="58"/>
      <c r="P170" s="58"/>
      <c r="Q170" s="58"/>
      <c r="R170" s="58"/>
      <c r="S170" s="58"/>
      <c r="T170" s="58"/>
      <c r="U170" s="58"/>
      <c r="V170" s="58"/>
      <c r="W170" s="81"/>
      <c r="X170" s="58"/>
      <c r="Y170" s="100"/>
      <c r="Z170" s="101"/>
      <c r="AA170" s="58"/>
      <c r="AB170" s="102"/>
      <c r="AC170" s="103"/>
      <c r="AD170" s="104" t="s">
        <v>41</v>
      </c>
      <c r="AE170" s="105"/>
      <c r="AF170" s="183">
        <f t="shared" ref="AF170:AK170" si="21">SUM(AF171:AF171)</f>
        <v>0</v>
      </c>
      <c r="AG170" s="58">
        <f t="shared" si="21"/>
        <v>1000</v>
      </c>
      <c r="AH170" s="58">
        <f t="shared" si="21"/>
        <v>0</v>
      </c>
      <c r="AI170" s="58">
        <f t="shared" si="21"/>
        <v>0</v>
      </c>
      <c r="AJ170" s="58">
        <f t="shared" si="21"/>
        <v>0</v>
      </c>
      <c r="AK170" s="58">
        <f t="shared" si="21"/>
        <v>0</v>
      </c>
      <c r="AL170" s="122"/>
      <c r="AM170" s="58">
        <f t="shared" si="16"/>
        <v>1000</v>
      </c>
      <c r="AN170" s="58">
        <f t="shared" ref="AN170:AP170" si="22">SUM(AN171:AN171)</f>
        <v>0</v>
      </c>
      <c r="AO170" s="58">
        <f t="shared" si="22"/>
        <v>1000</v>
      </c>
      <c r="AP170" s="186">
        <f t="shared" si="22"/>
        <v>0</v>
      </c>
      <c r="AQ170" s="134">
        <f t="shared" si="12"/>
        <v>1000</v>
      </c>
    </row>
    <row r="171" s="6" customFormat="1" ht="103" customHeight="1" spans="1:43">
      <c r="A171" s="37">
        <v>1</v>
      </c>
      <c r="B171" s="37" t="s">
        <v>3241</v>
      </c>
      <c r="C171" s="37" t="s">
        <v>3241</v>
      </c>
      <c r="D171" s="45" t="s">
        <v>3203</v>
      </c>
      <c r="E171" s="37" t="s">
        <v>3246</v>
      </c>
      <c r="F171" s="37" t="s">
        <v>78</v>
      </c>
      <c r="G171" s="37"/>
      <c r="H171" s="37" t="s">
        <v>48</v>
      </c>
      <c r="I171" s="60" t="s">
        <v>3247</v>
      </c>
      <c r="J171" s="37">
        <v>1000</v>
      </c>
      <c r="K171" s="37"/>
      <c r="L171" s="37">
        <v>1000</v>
      </c>
      <c r="M171" s="43"/>
      <c r="N171" s="60" t="s">
        <v>3248</v>
      </c>
      <c r="O171" s="37"/>
      <c r="P171" s="63"/>
      <c r="Q171" s="37" t="s">
        <v>53</v>
      </c>
      <c r="R171" s="37" t="s">
        <v>52</v>
      </c>
      <c r="S171" s="37" t="s">
        <v>53</v>
      </c>
      <c r="T171" s="37" t="s">
        <v>65</v>
      </c>
      <c r="U171" s="37" t="s">
        <v>65</v>
      </c>
      <c r="V171" s="37" t="s">
        <v>3236</v>
      </c>
      <c r="W171" s="81" t="s">
        <v>3237</v>
      </c>
      <c r="X171" s="37" t="s">
        <v>52</v>
      </c>
      <c r="Y171" s="108">
        <v>45658</v>
      </c>
      <c r="Z171" s="109">
        <v>46021</v>
      </c>
      <c r="AA171" s="37"/>
      <c r="AB171" s="102" t="s">
        <v>66</v>
      </c>
      <c r="AC171" s="43" t="s">
        <v>758</v>
      </c>
      <c r="AD171" s="110" t="s">
        <v>65</v>
      </c>
      <c r="AE171" s="111" t="s">
        <v>3241</v>
      </c>
      <c r="AF171" s="44"/>
      <c r="AG171" s="37">
        <v>1000</v>
      </c>
      <c r="AH171" s="37"/>
      <c r="AI171" s="37"/>
      <c r="AJ171" s="37"/>
      <c r="AK171" s="37"/>
      <c r="AL171" s="25"/>
      <c r="AM171" s="37">
        <f t="shared" si="16"/>
        <v>1000</v>
      </c>
      <c r="AN171" s="37"/>
      <c r="AO171" s="37">
        <v>1000</v>
      </c>
      <c r="AP171" s="136"/>
      <c r="AQ171" s="134">
        <f t="shared" si="12"/>
        <v>1000</v>
      </c>
    </row>
  </sheetData>
  <autoFilter xmlns:etc="http://www.wps.cn/officeDocument/2017/etCustomData" ref="A7:AR171" etc:filterBottomFollowUsedRange="0">
    <extLst/>
  </autoFilter>
  <mergeCells count="43">
    <mergeCell ref="A1:B1"/>
    <mergeCell ref="A2:AA2"/>
    <mergeCell ref="F5:G5"/>
    <mergeCell ref="J5:M5"/>
    <mergeCell ref="AH5:AK5"/>
    <mergeCell ref="AM5:AP5"/>
    <mergeCell ref="K6:L6"/>
    <mergeCell ref="AI6:AJ6"/>
    <mergeCell ref="AN6:AO6"/>
    <mergeCell ref="A5:A7"/>
    <mergeCell ref="B5:B7"/>
    <mergeCell ref="C5:C7"/>
    <mergeCell ref="D5:D7"/>
    <mergeCell ref="E5:E7"/>
    <mergeCell ref="F6:F7"/>
    <mergeCell ref="G6:G7"/>
    <mergeCell ref="H5:H7"/>
    <mergeCell ref="I5:I7"/>
    <mergeCell ref="J6:J7"/>
    <mergeCell ref="M6:M7"/>
    <mergeCell ref="N5:N7"/>
    <mergeCell ref="O5:O7"/>
    <mergeCell ref="P5:P7"/>
    <mergeCell ref="Q5:Q7"/>
    <mergeCell ref="R5:R7"/>
    <mergeCell ref="S5:S7"/>
    <mergeCell ref="T5:T7"/>
    <mergeCell ref="U5:U7"/>
    <mergeCell ref="V5:V7"/>
    <mergeCell ref="W5:W7"/>
    <mergeCell ref="X5:X7"/>
    <mergeCell ref="Y5:Y7"/>
    <mergeCell ref="Z5:Z7"/>
    <mergeCell ref="AA5:AA7"/>
    <mergeCell ref="AB5:AB7"/>
    <mergeCell ref="AC5:AC7"/>
    <mergeCell ref="AD5:AD7"/>
    <mergeCell ref="AH6:AH7"/>
    <mergeCell ref="AK6:AK7"/>
    <mergeCell ref="AL5:AL7"/>
    <mergeCell ref="AM6:AM7"/>
    <mergeCell ref="AP6:AP7"/>
    <mergeCell ref="AF5:AG6"/>
  </mergeCells>
  <pageMargins left="0.357638888888889" right="0.357638888888889" top="0.409027777777778" bottom="0.511805555555556" header="0.5" footer="0.302777777777778"/>
  <pageSetup paperSize="9" scale="66" fitToHeight="0" orientation="landscape" horizontalDpi="600"/>
  <headerFooter>
    <oddFooter>&amp;C第&amp;P页，共&amp;N页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R45"/>
  <sheetViews>
    <sheetView zoomScale="77" zoomScaleNormal="77" workbookViewId="0">
      <pane xSplit="5" ySplit="7" topLeftCell="I8" activePane="bottomRight" state="frozen"/>
      <selection/>
      <selection pane="topRight"/>
      <selection pane="bottomLeft"/>
      <selection pane="bottomRight" activeCell="AP1" sqref="AP$1:AP$1048576"/>
    </sheetView>
  </sheetViews>
  <sheetFormatPr defaultColWidth="9" defaultRowHeight="13.5"/>
  <cols>
    <col min="1" max="1" width="4.33333333333333" style="12" customWidth="1"/>
    <col min="2" max="4" width="4.98333333333333" style="12" customWidth="1"/>
    <col min="5" max="5" width="11.2166666666667" style="12" customWidth="1"/>
    <col min="6" max="6" width="4.98333333333333" style="13" customWidth="1"/>
    <col min="7" max="7" width="6.44166666666667" style="12" customWidth="1"/>
    <col min="8" max="8" width="3.21666666666667" style="12" customWidth="1"/>
    <col min="9" max="9" width="34.375" style="14" customWidth="1"/>
    <col min="10" max="11" width="11.6666666666667" style="15" customWidth="1"/>
    <col min="12" max="12" width="10.775" style="15" customWidth="1"/>
    <col min="13" max="13" width="6.55833333333333" style="16" customWidth="1"/>
    <col min="14" max="14" width="26.4083333333333" style="14" customWidth="1"/>
    <col min="15" max="15" width="12.775" style="12" customWidth="1"/>
    <col min="16" max="16" width="5.66666666666667" style="17" customWidth="1"/>
    <col min="17" max="19" width="2.775" style="18" customWidth="1"/>
    <col min="20" max="21" width="4.98333333333333" style="18" customWidth="1"/>
    <col min="22" max="22" width="2.775" style="18" customWidth="1"/>
    <col min="23" max="23" width="4.55833333333333" style="19" customWidth="1"/>
    <col min="24" max="24" width="2.775" style="18" customWidth="1"/>
    <col min="25" max="26" width="6.66666666666667" style="20" customWidth="1"/>
    <col min="27" max="27" width="6.33333333333333" style="18" customWidth="1"/>
    <col min="28" max="28" width="10.5916666666667" style="21" customWidth="1"/>
    <col min="29" max="29" width="11.1083333333333" style="22" customWidth="1"/>
    <col min="30" max="31" width="6.925" style="23" customWidth="1"/>
    <col min="32" max="32" width="8.08333333333333" style="24" customWidth="1"/>
    <col min="33" max="33" width="7.44166666666667" style="24" customWidth="1"/>
    <col min="34" max="34" width="11.1083333333333" style="24" customWidth="1"/>
    <col min="35" max="35" width="11.2583333333333" style="24" customWidth="1"/>
    <col min="36" max="36" width="10" style="24" customWidth="1"/>
    <col min="37" max="37" width="8.08333333333333" style="24" customWidth="1"/>
    <col min="38" max="38" width="5.48333333333333" style="25" customWidth="1"/>
    <col min="39" max="40" width="15.5583333333333" style="24"/>
    <col min="41" max="41" width="12.5583333333333" style="24"/>
    <col min="42" max="42" width="9.775" style="26"/>
    <col min="43" max="43" width="14.3333333333333" style="14"/>
    <col min="44" max="44" width="10.6666666666667" style="14" customWidth="1"/>
    <col min="45" max="16384" width="9" style="14"/>
  </cols>
  <sheetData>
    <row r="1" customFormat="1" spans="1:44">
      <c r="A1" s="27" t="s">
        <v>3256</v>
      </c>
      <c r="B1" s="27"/>
      <c r="C1" s="12"/>
      <c r="D1" s="12"/>
      <c r="E1" s="12"/>
      <c r="F1" s="13"/>
      <c r="G1" s="12"/>
      <c r="H1" s="12"/>
      <c r="I1" s="14"/>
      <c r="J1" s="24"/>
      <c r="K1" s="24"/>
      <c r="L1" s="24"/>
      <c r="M1" s="12"/>
      <c r="N1" s="14"/>
      <c r="O1" s="12"/>
      <c r="P1" s="17"/>
      <c r="Q1" s="18"/>
      <c r="R1" s="18"/>
      <c r="S1" s="18"/>
      <c r="T1" s="18"/>
      <c r="U1" s="18"/>
      <c r="V1" s="18"/>
      <c r="W1" s="19"/>
      <c r="X1" s="18"/>
      <c r="Y1" s="83"/>
      <c r="Z1" s="83"/>
      <c r="AA1" s="18"/>
      <c r="AB1" s="21"/>
      <c r="AC1" s="22"/>
      <c r="AD1" s="25"/>
      <c r="AE1" s="25"/>
      <c r="AF1" s="24"/>
      <c r="AG1" s="24"/>
      <c r="AH1" s="24"/>
      <c r="AI1" s="24"/>
      <c r="AJ1" s="24"/>
      <c r="AK1" s="24"/>
      <c r="AL1" s="25"/>
      <c r="AM1" s="24"/>
      <c r="AN1" s="24"/>
      <c r="AO1" s="24"/>
      <c r="AP1" s="26"/>
      <c r="AQ1" s="14"/>
      <c r="AR1" s="14"/>
    </row>
    <row r="2" customFormat="1" ht="28.5" spans="1:43">
      <c r="A2" s="28" t="s">
        <v>3257</v>
      </c>
      <c r="B2" s="28"/>
      <c r="C2" s="28"/>
      <c r="D2" s="28"/>
      <c r="E2" s="28"/>
      <c r="F2" s="28"/>
      <c r="G2" s="28"/>
      <c r="H2" s="28"/>
      <c r="I2" s="28"/>
      <c r="J2" s="46"/>
      <c r="K2" s="46"/>
      <c r="L2" s="46"/>
      <c r="M2" s="28"/>
      <c r="N2" s="28"/>
      <c r="O2" s="28"/>
      <c r="P2" s="28"/>
      <c r="Q2" s="28"/>
      <c r="R2" s="28"/>
      <c r="S2" s="28"/>
      <c r="T2" s="28"/>
      <c r="U2" s="28"/>
      <c r="V2" s="28"/>
      <c r="W2" s="28"/>
      <c r="X2" s="28"/>
      <c r="Y2" s="84"/>
      <c r="Z2" s="84"/>
      <c r="AA2" s="28"/>
      <c r="AB2" s="21"/>
      <c r="AC2" s="47"/>
      <c r="AD2" s="25"/>
      <c r="AE2" s="25"/>
      <c r="AF2" s="85">
        <v>80883</v>
      </c>
      <c r="AG2" s="85">
        <v>21660</v>
      </c>
      <c r="AH2" s="114">
        <v>154035.632</v>
      </c>
      <c r="AI2" s="48">
        <v>130246.352</v>
      </c>
      <c r="AJ2" s="48">
        <v>18638.08</v>
      </c>
      <c r="AK2" s="48">
        <v>5151.2</v>
      </c>
      <c r="AL2" s="115"/>
      <c r="AM2" s="46"/>
      <c r="AN2" s="46"/>
      <c r="AO2" s="46"/>
      <c r="AP2" s="127"/>
      <c r="AQ2" s="128"/>
    </row>
    <row r="3" customFormat="1" ht="28.5" spans="1:43">
      <c r="A3" s="28"/>
      <c r="B3" s="28"/>
      <c r="C3" s="28"/>
      <c r="D3" s="28"/>
      <c r="E3" s="29"/>
      <c r="F3" s="28"/>
      <c r="G3" s="28"/>
      <c r="H3" s="28"/>
      <c r="I3" s="47"/>
      <c r="J3" s="48"/>
      <c r="K3" s="48"/>
      <c r="L3" s="48"/>
      <c r="M3" s="48"/>
      <c r="N3" s="48"/>
      <c r="O3" s="47"/>
      <c r="P3" s="47"/>
      <c r="Q3" s="47"/>
      <c r="R3" s="47"/>
      <c r="S3" s="28"/>
      <c r="T3" s="28"/>
      <c r="U3" s="28"/>
      <c r="V3" s="28"/>
      <c r="W3" s="69"/>
      <c r="X3" s="13"/>
      <c r="Y3" s="86"/>
      <c r="Z3" s="86"/>
      <c r="AA3" s="213"/>
      <c r="AB3" s="21"/>
      <c r="AC3" s="22"/>
      <c r="AD3" s="25"/>
      <c r="AE3" s="25"/>
      <c r="AF3" s="25"/>
      <c r="AG3" s="25"/>
      <c r="AH3" s="116">
        <f t="shared" ref="AH3:AK3" si="0">AH8</f>
        <v>7597.29</v>
      </c>
      <c r="AI3" s="48">
        <f t="shared" si="0"/>
        <v>7350.18</v>
      </c>
      <c r="AJ3" s="48">
        <f t="shared" si="0"/>
        <v>217.11</v>
      </c>
      <c r="AK3" s="48">
        <f t="shared" si="0"/>
        <v>30</v>
      </c>
      <c r="AL3" s="25"/>
      <c r="AM3" s="48"/>
      <c r="AN3" s="48"/>
      <c r="AO3" s="48"/>
      <c r="AP3" s="48"/>
      <c r="AQ3" s="128"/>
    </row>
    <row r="4" customFormat="1" spans="1:43">
      <c r="A4" s="30" t="s">
        <v>3251</v>
      </c>
      <c r="B4" s="31"/>
      <c r="C4" s="31"/>
      <c r="D4" s="31"/>
      <c r="E4" s="31"/>
      <c r="F4" s="31"/>
      <c r="G4" s="31"/>
      <c r="H4" s="31"/>
      <c r="I4" s="49"/>
      <c r="J4" s="50"/>
      <c r="K4" s="50" t="s">
        <v>3252</v>
      </c>
      <c r="L4" s="50"/>
      <c r="M4" s="31"/>
      <c r="N4" s="51"/>
      <c r="O4" s="52" t="s">
        <v>3253</v>
      </c>
      <c r="P4" s="53"/>
      <c r="Q4" s="31"/>
      <c r="R4" s="31"/>
      <c r="S4" s="31"/>
      <c r="T4" s="31"/>
      <c r="U4" s="31"/>
      <c r="V4" s="31" t="s">
        <v>3254</v>
      </c>
      <c r="W4" s="70"/>
      <c r="X4" s="31"/>
      <c r="Y4" s="88"/>
      <c r="Z4" s="88"/>
      <c r="AA4" s="12"/>
      <c r="AB4" s="21"/>
      <c r="AC4" s="89"/>
      <c r="AD4" s="25"/>
      <c r="AE4" s="25"/>
      <c r="AF4" s="25"/>
      <c r="AG4" s="25"/>
      <c r="AH4" s="50"/>
      <c r="AI4" s="50" t="s">
        <v>3252</v>
      </c>
      <c r="AJ4" s="50"/>
      <c r="AK4" s="50"/>
      <c r="AL4" s="25"/>
      <c r="AM4" s="50"/>
      <c r="AN4" s="50" t="s">
        <v>3252</v>
      </c>
      <c r="AO4" s="50"/>
      <c r="AP4" s="129"/>
      <c r="AQ4" s="128"/>
    </row>
    <row r="5" customFormat="1" spans="1:43">
      <c r="A5" s="32" t="s">
        <v>1</v>
      </c>
      <c r="B5" s="32" t="s">
        <v>2</v>
      </c>
      <c r="C5" s="32" t="s">
        <v>3</v>
      </c>
      <c r="D5" s="32" t="s">
        <v>4</v>
      </c>
      <c r="E5" s="32" t="s">
        <v>5</v>
      </c>
      <c r="F5" s="33" t="s">
        <v>6</v>
      </c>
      <c r="G5" s="33"/>
      <c r="H5" s="32" t="s">
        <v>7</v>
      </c>
      <c r="I5" s="32" t="s">
        <v>8</v>
      </c>
      <c r="J5" s="54" t="s">
        <v>9</v>
      </c>
      <c r="K5" s="54"/>
      <c r="L5" s="54"/>
      <c r="M5" s="55"/>
      <c r="N5" s="32" t="s">
        <v>10</v>
      </c>
      <c r="O5" s="32" t="s">
        <v>11</v>
      </c>
      <c r="P5" s="32" t="s">
        <v>12</v>
      </c>
      <c r="Q5" s="71" t="s">
        <v>13</v>
      </c>
      <c r="R5" s="71" t="s">
        <v>14</v>
      </c>
      <c r="S5" s="71" t="s">
        <v>15</v>
      </c>
      <c r="T5" s="32" t="s">
        <v>16</v>
      </c>
      <c r="U5" s="32" t="s">
        <v>17</v>
      </c>
      <c r="V5" s="71" t="s">
        <v>18</v>
      </c>
      <c r="W5" s="72" t="s">
        <v>19</v>
      </c>
      <c r="X5" s="73" t="s">
        <v>20</v>
      </c>
      <c r="Y5" s="90" t="s">
        <v>21</v>
      </c>
      <c r="Z5" s="91" t="s">
        <v>22</v>
      </c>
      <c r="AA5" s="92" t="s">
        <v>3258</v>
      </c>
      <c r="AB5" s="93" t="s">
        <v>24</v>
      </c>
      <c r="AC5" s="94" t="s">
        <v>25</v>
      </c>
      <c r="AD5" s="95" t="s">
        <v>26</v>
      </c>
      <c r="AE5" s="95"/>
      <c r="AF5" s="96" t="s">
        <v>27</v>
      </c>
      <c r="AG5" s="117"/>
      <c r="AH5" s="118" t="s">
        <v>28</v>
      </c>
      <c r="AI5" s="118"/>
      <c r="AJ5" s="118"/>
      <c r="AK5" s="119"/>
      <c r="AL5" s="95" t="s">
        <v>23</v>
      </c>
      <c r="AM5" s="118" t="s">
        <v>29</v>
      </c>
      <c r="AN5" s="118"/>
      <c r="AO5" s="118"/>
      <c r="AP5" s="130"/>
      <c r="AQ5" s="131"/>
    </row>
    <row r="6" customFormat="1" spans="1:43">
      <c r="A6" s="34"/>
      <c r="B6" s="34"/>
      <c r="C6" s="34"/>
      <c r="D6" s="34"/>
      <c r="E6" s="34"/>
      <c r="F6" s="32" t="s">
        <v>30</v>
      </c>
      <c r="G6" s="32" t="s">
        <v>31</v>
      </c>
      <c r="H6" s="34"/>
      <c r="I6" s="34"/>
      <c r="J6" s="54" t="s">
        <v>32</v>
      </c>
      <c r="K6" s="54" t="s">
        <v>33</v>
      </c>
      <c r="L6" s="54"/>
      <c r="M6" s="55" t="s">
        <v>34</v>
      </c>
      <c r="N6" s="34"/>
      <c r="O6" s="34"/>
      <c r="P6" s="34"/>
      <c r="Q6" s="74"/>
      <c r="R6" s="74"/>
      <c r="S6" s="74"/>
      <c r="T6" s="34"/>
      <c r="U6" s="34"/>
      <c r="V6" s="75"/>
      <c r="W6" s="76"/>
      <c r="X6" s="73"/>
      <c r="Y6" s="90"/>
      <c r="Z6" s="91"/>
      <c r="AA6" s="92"/>
      <c r="AB6" s="93"/>
      <c r="AC6" s="97"/>
      <c r="AD6" s="95"/>
      <c r="AE6" s="95"/>
      <c r="AF6" s="98"/>
      <c r="AG6" s="95"/>
      <c r="AH6" s="118" t="s">
        <v>32</v>
      </c>
      <c r="AI6" s="118" t="s">
        <v>33</v>
      </c>
      <c r="AJ6" s="118"/>
      <c r="AK6" s="119" t="s">
        <v>34</v>
      </c>
      <c r="AL6" s="95"/>
      <c r="AM6" s="118" t="s">
        <v>32</v>
      </c>
      <c r="AN6" s="118" t="s">
        <v>33</v>
      </c>
      <c r="AO6" s="118"/>
      <c r="AP6" s="130" t="s">
        <v>34</v>
      </c>
      <c r="AQ6" s="131"/>
    </row>
    <row r="7" s="1" customFormat="1" ht="21" customHeight="1" spans="1:43">
      <c r="A7" s="35"/>
      <c r="B7" s="35"/>
      <c r="C7" s="35"/>
      <c r="D7" s="35"/>
      <c r="E7" s="35"/>
      <c r="F7" s="35"/>
      <c r="G7" s="35"/>
      <c r="H7" s="35"/>
      <c r="I7" s="35"/>
      <c r="J7" s="54"/>
      <c r="K7" s="54" t="s">
        <v>35</v>
      </c>
      <c r="L7" s="54" t="s">
        <v>36</v>
      </c>
      <c r="M7" s="55"/>
      <c r="N7" s="35"/>
      <c r="O7" s="35"/>
      <c r="P7" s="35"/>
      <c r="Q7" s="77"/>
      <c r="R7" s="77"/>
      <c r="S7" s="77"/>
      <c r="T7" s="35"/>
      <c r="U7" s="35"/>
      <c r="V7" s="78"/>
      <c r="W7" s="79"/>
      <c r="X7" s="73"/>
      <c r="Y7" s="90"/>
      <c r="Z7" s="91"/>
      <c r="AA7" s="92"/>
      <c r="AB7" s="93"/>
      <c r="AC7" s="97"/>
      <c r="AD7" s="95"/>
      <c r="AE7" s="95"/>
      <c r="AF7" s="99" t="s">
        <v>37</v>
      </c>
      <c r="AG7" s="120" t="s">
        <v>38</v>
      </c>
      <c r="AH7" s="118"/>
      <c r="AI7" s="118" t="s">
        <v>35</v>
      </c>
      <c r="AJ7" s="118" t="s">
        <v>36</v>
      </c>
      <c r="AK7" s="119"/>
      <c r="AL7" s="95"/>
      <c r="AM7" s="118"/>
      <c r="AN7" s="118" t="s">
        <v>35</v>
      </c>
      <c r="AO7" s="118" t="s">
        <v>36</v>
      </c>
      <c r="AP7" s="130"/>
      <c r="AQ7" s="132"/>
    </row>
    <row r="8" s="2" customFormat="1" ht="27" customHeight="1" spans="1:43">
      <c r="A8" s="36" t="s">
        <v>39</v>
      </c>
      <c r="B8" s="36"/>
      <c r="C8" s="36"/>
      <c r="D8" s="36"/>
      <c r="E8" s="36"/>
      <c r="F8" s="36"/>
      <c r="G8" s="36"/>
      <c r="H8" s="36"/>
      <c r="I8" s="36"/>
      <c r="J8" s="56">
        <f t="shared" ref="J8:M8" si="1">SUM(J9,J28,J29,J40,J42,J43,J44,J45)</f>
        <v>15458.06</v>
      </c>
      <c r="K8" s="56">
        <f t="shared" si="1"/>
        <v>14430.95</v>
      </c>
      <c r="L8" s="56">
        <f t="shared" si="1"/>
        <v>957.11</v>
      </c>
      <c r="M8" s="56">
        <f t="shared" si="1"/>
        <v>70</v>
      </c>
      <c r="N8" s="57"/>
      <c r="O8" s="58"/>
      <c r="P8" s="58"/>
      <c r="Q8" s="58"/>
      <c r="R8" s="58"/>
      <c r="S8" s="58"/>
      <c r="T8" s="58"/>
      <c r="U8" s="58"/>
      <c r="V8" s="58"/>
      <c r="W8" s="80"/>
      <c r="X8" s="58"/>
      <c r="Y8" s="100"/>
      <c r="Z8" s="101"/>
      <c r="AA8" s="58"/>
      <c r="AB8" s="102"/>
      <c r="AC8" s="103"/>
      <c r="AD8" s="104" t="s">
        <v>39</v>
      </c>
      <c r="AE8" s="105"/>
      <c r="AF8" s="106">
        <f t="shared" ref="AF8:AK8" si="2">SUM(AF9,AF28,AF29,AF40,AF42,AF43,AF44,AF45)</f>
        <v>0</v>
      </c>
      <c r="AG8" s="121">
        <f t="shared" si="2"/>
        <v>0</v>
      </c>
      <c r="AH8" s="56">
        <f t="shared" si="2"/>
        <v>7597.29</v>
      </c>
      <c r="AI8" s="56">
        <f t="shared" si="2"/>
        <v>7350.18</v>
      </c>
      <c r="AJ8" s="56">
        <f t="shared" si="2"/>
        <v>217.11</v>
      </c>
      <c r="AK8" s="56">
        <f t="shared" si="2"/>
        <v>30</v>
      </c>
      <c r="AL8" s="122"/>
      <c r="AM8" s="56">
        <f t="shared" ref="AM8:AP8" si="3">SUM(AM9,AM28,AM29,AM40,AM42,AM43,AM44,AM45)</f>
        <v>7597.29</v>
      </c>
      <c r="AN8" s="56">
        <f t="shared" si="3"/>
        <v>7308.95</v>
      </c>
      <c r="AO8" s="56">
        <f t="shared" si="3"/>
        <v>288.34</v>
      </c>
      <c r="AP8" s="133">
        <f t="shared" si="3"/>
        <v>0</v>
      </c>
      <c r="AQ8" s="134">
        <f>AM8-AH8</f>
        <v>0</v>
      </c>
    </row>
    <row r="9" s="3" customFormat="1" ht="27" customHeight="1" spans="1:43">
      <c r="A9" s="36" t="s">
        <v>40</v>
      </c>
      <c r="B9" s="36"/>
      <c r="C9" s="36"/>
      <c r="D9" s="36"/>
      <c r="E9" s="36"/>
      <c r="F9" s="36"/>
      <c r="G9" s="36"/>
      <c r="H9" s="36"/>
      <c r="I9" s="36"/>
      <c r="J9" s="59">
        <f t="shared" ref="J9:M9" si="4">SUM(J10:J27)</f>
        <v>14769.85</v>
      </c>
      <c r="K9" s="59">
        <f t="shared" si="4"/>
        <v>13959.85</v>
      </c>
      <c r="L9" s="59">
        <f t="shared" si="4"/>
        <v>740</v>
      </c>
      <c r="M9" s="59">
        <f t="shared" si="4"/>
        <v>70</v>
      </c>
      <c r="N9" s="57"/>
      <c r="O9" s="58"/>
      <c r="P9" s="58"/>
      <c r="Q9" s="58"/>
      <c r="R9" s="58"/>
      <c r="S9" s="58"/>
      <c r="T9" s="58"/>
      <c r="U9" s="58"/>
      <c r="V9" s="58"/>
      <c r="W9" s="80"/>
      <c r="X9" s="58"/>
      <c r="Y9" s="100"/>
      <c r="Z9" s="101"/>
      <c r="AA9" s="58"/>
      <c r="AB9" s="102"/>
      <c r="AC9" s="103"/>
      <c r="AD9" s="104" t="s">
        <v>41</v>
      </c>
      <c r="AE9" s="105"/>
      <c r="AF9" s="107">
        <f t="shared" ref="AF9:AK9" si="5">SUM(AF10:AF27)</f>
        <v>0</v>
      </c>
      <c r="AG9" s="123">
        <f t="shared" si="5"/>
        <v>0</v>
      </c>
      <c r="AH9" s="58">
        <f t="shared" si="5"/>
        <v>6909.08</v>
      </c>
      <c r="AI9" s="58">
        <f t="shared" si="5"/>
        <v>6909.08</v>
      </c>
      <c r="AJ9" s="58">
        <f t="shared" si="5"/>
        <v>0</v>
      </c>
      <c r="AK9" s="58">
        <f t="shared" si="5"/>
        <v>0</v>
      </c>
      <c r="AL9" s="122"/>
      <c r="AM9" s="58">
        <f t="shared" ref="AM9:AP9" si="6">SUM(AM10:AM27)</f>
        <v>6909.08</v>
      </c>
      <c r="AN9" s="58">
        <f t="shared" si="6"/>
        <v>6837.85</v>
      </c>
      <c r="AO9" s="58">
        <f t="shared" si="6"/>
        <v>71.23</v>
      </c>
      <c r="AP9" s="135">
        <f t="shared" si="6"/>
        <v>0</v>
      </c>
      <c r="AQ9" s="134">
        <f t="shared" ref="AQ9:AQ45" si="7">AM9-AH9</f>
        <v>0</v>
      </c>
    </row>
    <row r="10" s="6" customFormat="1" ht="86" customHeight="1" spans="1:43">
      <c r="A10" s="37">
        <v>1</v>
      </c>
      <c r="B10" s="37" t="s">
        <v>42</v>
      </c>
      <c r="C10" s="37" t="s">
        <v>67</v>
      </c>
      <c r="D10" s="45" t="s">
        <v>68</v>
      </c>
      <c r="E10" s="37" t="s">
        <v>188</v>
      </c>
      <c r="F10" s="37" t="s">
        <v>180</v>
      </c>
      <c r="G10" s="45" t="s">
        <v>189</v>
      </c>
      <c r="H10" s="37" t="s">
        <v>48</v>
      </c>
      <c r="I10" s="60" t="s">
        <v>190</v>
      </c>
      <c r="J10" s="37">
        <v>395.85</v>
      </c>
      <c r="K10" s="37">
        <v>395.85</v>
      </c>
      <c r="L10" s="37"/>
      <c r="M10" s="43"/>
      <c r="N10" s="60" t="s">
        <v>191</v>
      </c>
      <c r="O10" s="37" t="s">
        <v>184</v>
      </c>
      <c r="P10" s="63">
        <v>1412</v>
      </c>
      <c r="Q10" s="37" t="s">
        <v>53</v>
      </c>
      <c r="R10" s="37" t="s">
        <v>53</v>
      </c>
      <c r="S10" s="37" t="s">
        <v>53</v>
      </c>
      <c r="T10" s="37" t="s">
        <v>74</v>
      </c>
      <c r="U10" s="37" t="s">
        <v>185</v>
      </c>
      <c r="V10" s="37" t="s">
        <v>186</v>
      </c>
      <c r="W10" s="81" t="s">
        <v>187</v>
      </c>
      <c r="X10" s="37" t="s">
        <v>52</v>
      </c>
      <c r="Y10" s="108">
        <v>45664</v>
      </c>
      <c r="Z10" s="109">
        <v>45998</v>
      </c>
      <c r="AA10" s="37" t="s">
        <v>192</v>
      </c>
      <c r="AB10" s="113"/>
      <c r="AC10" s="43" t="s">
        <v>193</v>
      </c>
      <c r="AD10" s="110" t="s">
        <v>74</v>
      </c>
      <c r="AE10" s="111" t="s">
        <v>59</v>
      </c>
      <c r="AF10" s="44"/>
      <c r="AG10" s="37"/>
      <c r="AH10" s="37">
        <v>395.85</v>
      </c>
      <c r="AI10" s="37">
        <v>395.85</v>
      </c>
      <c r="AJ10" s="37"/>
      <c r="AK10" s="37"/>
      <c r="AL10" s="126"/>
      <c r="AM10" s="37">
        <v>395.85</v>
      </c>
      <c r="AN10" s="37">
        <v>395.85</v>
      </c>
      <c r="AO10" s="37"/>
      <c r="AP10" s="136"/>
      <c r="AQ10" s="134">
        <f t="shared" si="7"/>
        <v>0</v>
      </c>
    </row>
    <row r="11" s="5" customFormat="1" ht="147" customHeight="1" spans="1:43">
      <c r="A11" s="37">
        <v>2</v>
      </c>
      <c r="B11" s="37" t="s">
        <v>42</v>
      </c>
      <c r="C11" s="37" t="s">
        <v>67</v>
      </c>
      <c r="D11" s="37" t="s">
        <v>68</v>
      </c>
      <c r="E11" s="37" t="s">
        <v>340</v>
      </c>
      <c r="F11" s="37" t="s">
        <v>125</v>
      </c>
      <c r="G11" s="37" t="s">
        <v>341</v>
      </c>
      <c r="H11" s="37" t="s">
        <v>48</v>
      </c>
      <c r="I11" s="62" t="s">
        <v>342</v>
      </c>
      <c r="J11" s="37">
        <v>2920</v>
      </c>
      <c r="K11" s="37">
        <v>2920</v>
      </c>
      <c r="L11" s="112"/>
      <c r="M11" s="37"/>
      <c r="N11" s="60" t="s">
        <v>343</v>
      </c>
      <c r="O11" s="60" t="s">
        <v>344</v>
      </c>
      <c r="P11" s="37">
        <v>1120</v>
      </c>
      <c r="Q11" s="37" t="s">
        <v>53</v>
      </c>
      <c r="R11" s="37" t="s">
        <v>53</v>
      </c>
      <c r="S11" s="37" t="s">
        <v>53</v>
      </c>
      <c r="T11" s="37" t="s">
        <v>74</v>
      </c>
      <c r="U11" s="37" t="s">
        <v>310</v>
      </c>
      <c r="V11" s="37" t="s">
        <v>311</v>
      </c>
      <c r="W11" s="81">
        <v>13987465420</v>
      </c>
      <c r="X11" s="37" t="s">
        <v>52</v>
      </c>
      <c r="Y11" s="108">
        <v>45658</v>
      </c>
      <c r="Z11" s="109">
        <v>46113</v>
      </c>
      <c r="AA11" s="37" t="s">
        <v>3259</v>
      </c>
      <c r="AB11" s="102"/>
      <c r="AC11" s="43" t="s">
        <v>193</v>
      </c>
      <c r="AD11" s="110" t="s">
        <v>74</v>
      </c>
      <c r="AE11" s="111" t="s">
        <v>59</v>
      </c>
      <c r="AF11" s="44"/>
      <c r="AG11" s="112"/>
      <c r="AH11" s="37">
        <v>1500</v>
      </c>
      <c r="AI11" s="37">
        <v>1500</v>
      </c>
      <c r="AJ11" s="112"/>
      <c r="AK11" s="37"/>
      <c r="AL11" s="125" t="s">
        <v>133</v>
      </c>
      <c r="AM11" s="37">
        <v>1500</v>
      </c>
      <c r="AN11" s="37">
        <v>1500</v>
      </c>
      <c r="AO11" s="112"/>
      <c r="AP11" s="136"/>
      <c r="AQ11" s="134">
        <f t="shared" si="7"/>
        <v>0</v>
      </c>
    </row>
    <row r="12" s="5" customFormat="1" ht="185" customHeight="1" spans="1:43">
      <c r="A12" s="37">
        <v>3</v>
      </c>
      <c r="B12" s="37" t="s">
        <v>42</v>
      </c>
      <c r="C12" s="37" t="s">
        <v>67</v>
      </c>
      <c r="D12" s="37" t="s">
        <v>68</v>
      </c>
      <c r="E12" s="37" t="s">
        <v>354</v>
      </c>
      <c r="F12" s="37" t="s">
        <v>180</v>
      </c>
      <c r="G12" s="37" t="s">
        <v>355</v>
      </c>
      <c r="H12" s="37" t="s">
        <v>48</v>
      </c>
      <c r="I12" s="141" t="s">
        <v>356</v>
      </c>
      <c r="J12" s="37">
        <v>376</v>
      </c>
      <c r="K12" s="37">
        <v>376</v>
      </c>
      <c r="L12" s="37"/>
      <c r="M12" s="37"/>
      <c r="N12" s="60" t="s">
        <v>357</v>
      </c>
      <c r="O12" s="60" t="s">
        <v>184</v>
      </c>
      <c r="P12" s="37">
        <v>4297</v>
      </c>
      <c r="Q12" s="37" t="s">
        <v>53</v>
      </c>
      <c r="R12" s="37" t="s">
        <v>53</v>
      </c>
      <c r="S12" s="37" t="s">
        <v>53</v>
      </c>
      <c r="T12" s="37" t="s">
        <v>74</v>
      </c>
      <c r="U12" s="37" t="s">
        <v>185</v>
      </c>
      <c r="V12" s="37" t="s">
        <v>186</v>
      </c>
      <c r="W12" s="81" t="s">
        <v>187</v>
      </c>
      <c r="X12" s="37" t="s">
        <v>52</v>
      </c>
      <c r="Y12" s="108">
        <v>45658</v>
      </c>
      <c r="Z12" s="109">
        <v>45992</v>
      </c>
      <c r="AA12" s="37" t="s">
        <v>3259</v>
      </c>
      <c r="AB12" s="102"/>
      <c r="AC12" s="43" t="s">
        <v>193</v>
      </c>
      <c r="AD12" s="110" t="s">
        <v>74</v>
      </c>
      <c r="AE12" s="111" t="s">
        <v>59</v>
      </c>
      <c r="AF12" s="44"/>
      <c r="AG12" s="37"/>
      <c r="AH12" s="37">
        <v>276</v>
      </c>
      <c r="AI12" s="37">
        <v>276</v>
      </c>
      <c r="AJ12" s="37"/>
      <c r="AK12" s="37"/>
      <c r="AM12" s="37">
        <v>276</v>
      </c>
      <c r="AN12" s="37">
        <v>276</v>
      </c>
      <c r="AO12" s="37"/>
      <c r="AP12" s="136"/>
      <c r="AQ12" s="134">
        <f t="shared" si="7"/>
        <v>0</v>
      </c>
    </row>
    <row r="13" s="5" customFormat="1" ht="113" customHeight="1" spans="1:43">
      <c r="A13" s="37">
        <v>4</v>
      </c>
      <c r="B13" s="37" t="s">
        <v>42</v>
      </c>
      <c r="C13" s="37" t="s">
        <v>84</v>
      </c>
      <c r="D13" s="43" t="s">
        <v>156</v>
      </c>
      <c r="E13" s="37" t="s">
        <v>492</v>
      </c>
      <c r="F13" s="37" t="s">
        <v>480</v>
      </c>
      <c r="G13" s="37" t="s">
        <v>493</v>
      </c>
      <c r="H13" s="37" t="s">
        <v>48</v>
      </c>
      <c r="I13" s="60" t="s">
        <v>494</v>
      </c>
      <c r="J13" s="37">
        <v>316</v>
      </c>
      <c r="K13" s="37">
        <v>316</v>
      </c>
      <c r="L13" s="37"/>
      <c r="M13" s="37"/>
      <c r="N13" s="60" t="s">
        <v>495</v>
      </c>
      <c r="O13" s="60" t="s">
        <v>496</v>
      </c>
      <c r="P13" s="37">
        <v>4281</v>
      </c>
      <c r="Q13" s="37" t="s">
        <v>53</v>
      </c>
      <c r="R13" s="37" t="s">
        <v>53</v>
      </c>
      <c r="S13" s="37" t="s">
        <v>53</v>
      </c>
      <c r="T13" s="37" t="s">
        <v>74</v>
      </c>
      <c r="U13" s="37" t="s">
        <v>485</v>
      </c>
      <c r="V13" s="37" t="s">
        <v>486</v>
      </c>
      <c r="W13" s="81">
        <v>15924879532</v>
      </c>
      <c r="X13" s="37" t="s">
        <v>52</v>
      </c>
      <c r="Y13" s="108">
        <v>45658</v>
      </c>
      <c r="Z13" s="109">
        <v>45992</v>
      </c>
      <c r="AA13" s="37" t="s">
        <v>3259</v>
      </c>
      <c r="AB13" s="102"/>
      <c r="AC13" s="43" t="s">
        <v>193</v>
      </c>
      <c r="AD13" s="110" t="s">
        <v>74</v>
      </c>
      <c r="AE13" s="111" t="s">
        <v>59</v>
      </c>
      <c r="AF13" s="44"/>
      <c r="AG13" s="37"/>
      <c r="AH13" s="37">
        <v>216</v>
      </c>
      <c r="AI13" s="37">
        <v>216</v>
      </c>
      <c r="AJ13" s="37"/>
      <c r="AK13" s="37"/>
      <c r="AM13" s="37">
        <v>216</v>
      </c>
      <c r="AN13" s="37">
        <v>216</v>
      </c>
      <c r="AO13" s="37"/>
      <c r="AP13" s="136"/>
      <c r="AQ13" s="134">
        <f t="shared" si="7"/>
        <v>0</v>
      </c>
    </row>
    <row r="14" s="4" customFormat="1" ht="128" customHeight="1" spans="1:43">
      <c r="A14" s="37">
        <v>5</v>
      </c>
      <c r="B14" s="37" t="s">
        <v>42</v>
      </c>
      <c r="C14" s="37" t="s">
        <v>67</v>
      </c>
      <c r="D14" s="37" t="s">
        <v>68</v>
      </c>
      <c r="E14" s="37" t="s">
        <v>1160</v>
      </c>
      <c r="F14" s="37" t="s">
        <v>595</v>
      </c>
      <c r="G14" s="37" t="s">
        <v>603</v>
      </c>
      <c r="H14" s="37" t="s">
        <v>48</v>
      </c>
      <c r="I14" s="60" t="s">
        <v>1161</v>
      </c>
      <c r="J14" s="37">
        <v>100</v>
      </c>
      <c r="K14" s="37">
        <v>100</v>
      </c>
      <c r="L14" s="37"/>
      <c r="M14" s="37"/>
      <c r="N14" s="62" t="s">
        <v>1162</v>
      </c>
      <c r="O14" s="37" t="s">
        <v>335</v>
      </c>
      <c r="P14" s="63">
        <v>663</v>
      </c>
      <c r="Q14" s="37" t="s">
        <v>53</v>
      </c>
      <c r="R14" s="37" t="s">
        <v>53</v>
      </c>
      <c r="S14" s="37" t="s">
        <v>53</v>
      </c>
      <c r="T14" s="37" t="s">
        <v>1146</v>
      </c>
      <c r="U14" s="37" t="s">
        <v>600</v>
      </c>
      <c r="V14" s="37" t="s">
        <v>1100</v>
      </c>
      <c r="W14" s="81">
        <v>15187831988</v>
      </c>
      <c r="X14" s="37" t="s">
        <v>52</v>
      </c>
      <c r="Y14" s="108">
        <v>45717</v>
      </c>
      <c r="Z14" s="109">
        <v>45931</v>
      </c>
      <c r="AA14" s="37" t="s">
        <v>3259</v>
      </c>
      <c r="AB14" s="113"/>
      <c r="AC14" s="43" t="s">
        <v>193</v>
      </c>
      <c r="AD14" s="110" t="s">
        <v>1149</v>
      </c>
      <c r="AE14" s="111" t="s">
        <v>59</v>
      </c>
      <c r="AF14" s="44"/>
      <c r="AG14" s="37"/>
      <c r="AH14" s="37">
        <v>100</v>
      </c>
      <c r="AI14" s="37">
        <v>100</v>
      </c>
      <c r="AJ14" s="37"/>
      <c r="AK14" s="37"/>
      <c r="AL14" s="154"/>
      <c r="AM14" s="37">
        <v>100</v>
      </c>
      <c r="AN14" s="37">
        <v>100</v>
      </c>
      <c r="AO14" s="37"/>
      <c r="AP14" s="136"/>
      <c r="AQ14" s="134">
        <f t="shared" si="7"/>
        <v>0</v>
      </c>
    </row>
    <row r="15" s="4" customFormat="1" ht="116" customHeight="1" spans="1:43">
      <c r="A15" s="37">
        <v>6</v>
      </c>
      <c r="B15" s="37" t="s">
        <v>42</v>
      </c>
      <c r="C15" s="37" t="s">
        <v>67</v>
      </c>
      <c r="D15" s="37" t="s">
        <v>68</v>
      </c>
      <c r="E15" s="37" t="s">
        <v>1169</v>
      </c>
      <c r="F15" s="37" t="s">
        <v>214</v>
      </c>
      <c r="G15" s="37" t="s">
        <v>1170</v>
      </c>
      <c r="H15" s="37" t="s">
        <v>48</v>
      </c>
      <c r="I15" s="60" t="s">
        <v>1171</v>
      </c>
      <c r="J15" s="37">
        <v>100</v>
      </c>
      <c r="K15" s="37">
        <v>100</v>
      </c>
      <c r="L15" s="37"/>
      <c r="M15" s="37"/>
      <c r="N15" s="64" t="s">
        <v>1172</v>
      </c>
      <c r="O15" s="37" t="s">
        <v>335</v>
      </c>
      <c r="P15" s="37">
        <v>3254</v>
      </c>
      <c r="Q15" s="37" t="s">
        <v>53</v>
      </c>
      <c r="R15" s="37" t="s">
        <v>53</v>
      </c>
      <c r="S15" s="37" t="s">
        <v>53</v>
      </c>
      <c r="T15" s="37" t="s">
        <v>1146</v>
      </c>
      <c r="U15" s="37" t="s">
        <v>219</v>
      </c>
      <c r="V15" s="37" t="s">
        <v>220</v>
      </c>
      <c r="W15" s="81">
        <v>13988998197</v>
      </c>
      <c r="X15" s="37" t="s">
        <v>52</v>
      </c>
      <c r="Y15" s="108">
        <v>45717</v>
      </c>
      <c r="Z15" s="109">
        <v>45931</v>
      </c>
      <c r="AA15" s="37" t="s">
        <v>3259</v>
      </c>
      <c r="AB15" s="113"/>
      <c r="AC15" s="43" t="s">
        <v>193</v>
      </c>
      <c r="AD15" s="110" t="s">
        <v>1149</v>
      </c>
      <c r="AE15" s="111" t="s">
        <v>59</v>
      </c>
      <c r="AF15" s="44"/>
      <c r="AG15" s="37"/>
      <c r="AH15" s="37">
        <v>100</v>
      </c>
      <c r="AI15" s="37">
        <v>100</v>
      </c>
      <c r="AJ15" s="37"/>
      <c r="AK15" s="37"/>
      <c r="AL15" s="154"/>
      <c r="AM15" s="37">
        <v>100</v>
      </c>
      <c r="AN15" s="37">
        <v>100</v>
      </c>
      <c r="AO15" s="37"/>
      <c r="AP15" s="136"/>
      <c r="AQ15" s="134">
        <f t="shared" si="7"/>
        <v>0</v>
      </c>
    </row>
    <row r="16" s="4" customFormat="1" ht="96" customHeight="1" spans="1:43">
      <c r="A16" s="37">
        <v>7</v>
      </c>
      <c r="B16" s="37" t="s">
        <v>42</v>
      </c>
      <c r="C16" s="37" t="s">
        <v>67</v>
      </c>
      <c r="D16" s="37" t="s">
        <v>68</v>
      </c>
      <c r="E16" s="37" t="s">
        <v>1178</v>
      </c>
      <c r="F16" s="37" t="s">
        <v>136</v>
      </c>
      <c r="G16" s="37" t="s">
        <v>1179</v>
      </c>
      <c r="H16" s="37" t="s">
        <v>48</v>
      </c>
      <c r="I16" s="60" t="s">
        <v>1180</v>
      </c>
      <c r="J16" s="37">
        <v>100</v>
      </c>
      <c r="K16" s="37">
        <v>100</v>
      </c>
      <c r="L16" s="37"/>
      <c r="M16" s="37"/>
      <c r="N16" s="62" t="s">
        <v>1181</v>
      </c>
      <c r="O16" s="37" t="s">
        <v>335</v>
      </c>
      <c r="P16" s="63">
        <v>1290</v>
      </c>
      <c r="Q16" s="37" t="s">
        <v>53</v>
      </c>
      <c r="R16" s="37" t="s">
        <v>53</v>
      </c>
      <c r="S16" s="37" t="s">
        <v>53</v>
      </c>
      <c r="T16" s="37" t="s">
        <v>1146</v>
      </c>
      <c r="U16" s="37" t="s">
        <v>1001</v>
      </c>
      <c r="V16" s="37" t="s">
        <v>1002</v>
      </c>
      <c r="W16" s="81" t="s">
        <v>1182</v>
      </c>
      <c r="X16" s="37" t="s">
        <v>52</v>
      </c>
      <c r="Y16" s="108">
        <v>45717</v>
      </c>
      <c r="Z16" s="109">
        <v>45931</v>
      </c>
      <c r="AA16" s="37" t="s">
        <v>3259</v>
      </c>
      <c r="AB16" s="102"/>
      <c r="AC16" s="43" t="s">
        <v>193</v>
      </c>
      <c r="AD16" s="110" t="s">
        <v>1149</v>
      </c>
      <c r="AE16" s="111" t="s">
        <v>59</v>
      </c>
      <c r="AF16" s="44"/>
      <c r="AG16" s="37"/>
      <c r="AH16" s="37">
        <v>100</v>
      </c>
      <c r="AI16" s="37">
        <v>100</v>
      </c>
      <c r="AJ16" s="37"/>
      <c r="AK16" s="37"/>
      <c r="AL16" s="154"/>
      <c r="AM16" s="37">
        <v>100</v>
      </c>
      <c r="AN16" s="37">
        <v>100</v>
      </c>
      <c r="AO16" s="37"/>
      <c r="AP16" s="136"/>
      <c r="AQ16" s="134">
        <f t="shared" si="7"/>
        <v>0</v>
      </c>
    </row>
    <row r="17" s="4" customFormat="1" ht="91" customHeight="1" spans="1:43">
      <c r="A17" s="37">
        <v>8</v>
      </c>
      <c r="B17" s="37" t="s">
        <v>42</v>
      </c>
      <c r="C17" s="37" t="s">
        <v>67</v>
      </c>
      <c r="D17" s="37" t="s">
        <v>68</v>
      </c>
      <c r="E17" s="37" t="s">
        <v>1183</v>
      </c>
      <c r="F17" s="37" t="s">
        <v>243</v>
      </c>
      <c r="G17" s="37" t="s">
        <v>1184</v>
      </c>
      <c r="H17" s="37" t="s">
        <v>48</v>
      </c>
      <c r="I17" s="60" t="s">
        <v>1185</v>
      </c>
      <c r="J17" s="37">
        <v>100</v>
      </c>
      <c r="K17" s="37">
        <v>100</v>
      </c>
      <c r="L17" s="37"/>
      <c r="M17" s="37"/>
      <c r="N17" s="62" t="s">
        <v>1186</v>
      </c>
      <c r="O17" s="37" t="s">
        <v>335</v>
      </c>
      <c r="P17" s="63">
        <v>351</v>
      </c>
      <c r="Q17" s="37" t="s">
        <v>53</v>
      </c>
      <c r="R17" s="37" t="s">
        <v>53</v>
      </c>
      <c r="S17" s="37" t="s">
        <v>53</v>
      </c>
      <c r="T17" s="37" t="s">
        <v>1146</v>
      </c>
      <c r="U17" s="37" t="s">
        <v>247</v>
      </c>
      <c r="V17" s="37" t="s">
        <v>1187</v>
      </c>
      <c r="W17" s="81">
        <v>13988939808</v>
      </c>
      <c r="X17" s="37" t="s">
        <v>52</v>
      </c>
      <c r="Y17" s="108">
        <v>45717</v>
      </c>
      <c r="Z17" s="109">
        <v>45931</v>
      </c>
      <c r="AA17" s="37" t="s">
        <v>3259</v>
      </c>
      <c r="AB17" s="102"/>
      <c r="AC17" s="43" t="s">
        <v>193</v>
      </c>
      <c r="AD17" s="110" t="s">
        <v>1149</v>
      </c>
      <c r="AE17" s="111" t="s">
        <v>59</v>
      </c>
      <c r="AF17" s="44"/>
      <c r="AG17" s="37"/>
      <c r="AH17" s="37">
        <v>100</v>
      </c>
      <c r="AI17" s="37">
        <v>100</v>
      </c>
      <c r="AJ17" s="37"/>
      <c r="AK17" s="37"/>
      <c r="AL17" s="154"/>
      <c r="AM17" s="37">
        <v>100</v>
      </c>
      <c r="AN17" s="37">
        <v>100</v>
      </c>
      <c r="AO17" s="37"/>
      <c r="AP17" s="136"/>
      <c r="AQ17" s="134">
        <f t="shared" si="7"/>
        <v>0</v>
      </c>
    </row>
    <row r="18" s="8" customFormat="1" ht="145" customHeight="1" spans="1:43">
      <c r="A18" s="37">
        <v>9</v>
      </c>
      <c r="B18" s="37" t="s">
        <v>42</v>
      </c>
      <c r="C18" s="37" t="s">
        <v>67</v>
      </c>
      <c r="D18" s="37" t="s">
        <v>1491</v>
      </c>
      <c r="E18" s="37" t="s">
        <v>1492</v>
      </c>
      <c r="F18" s="37" t="s">
        <v>595</v>
      </c>
      <c r="G18" s="37" t="s">
        <v>1493</v>
      </c>
      <c r="H18" s="37" t="s">
        <v>48</v>
      </c>
      <c r="I18" s="60" t="s">
        <v>1494</v>
      </c>
      <c r="J18" s="37">
        <v>926</v>
      </c>
      <c r="K18" s="37">
        <v>926</v>
      </c>
      <c r="L18" s="37"/>
      <c r="M18" s="37"/>
      <c r="N18" s="60" t="s">
        <v>1495</v>
      </c>
      <c r="O18" s="37" t="s">
        <v>416</v>
      </c>
      <c r="P18" s="156">
        <v>33941</v>
      </c>
      <c r="Q18" s="37" t="s">
        <v>53</v>
      </c>
      <c r="R18" s="37" t="s">
        <v>52</v>
      </c>
      <c r="S18" s="37" t="s">
        <v>53</v>
      </c>
      <c r="T18" s="37" t="s">
        <v>1463</v>
      </c>
      <c r="U18" s="37" t="s">
        <v>600</v>
      </c>
      <c r="V18" s="37" t="s">
        <v>601</v>
      </c>
      <c r="W18" s="81">
        <v>15887412941</v>
      </c>
      <c r="X18" s="37" t="s">
        <v>52</v>
      </c>
      <c r="Y18" s="108">
        <v>45658</v>
      </c>
      <c r="Z18" s="109">
        <v>45992</v>
      </c>
      <c r="AA18" s="37" t="s">
        <v>3259</v>
      </c>
      <c r="AB18" s="102"/>
      <c r="AC18" s="43" t="s">
        <v>193</v>
      </c>
      <c r="AD18" s="110" t="s">
        <v>1466</v>
      </c>
      <c r="AE18" s="111" t="s">
        <v>59</v>
      </c>
      <c r="AF18" s="44"/>
      <c r="AG18" s="37"/>
      <c r="AH18" s="37">
        <v>460</v>
      </c>
      <c r="AI18" s="37">
        <v>460</v>
      </c>
      <c r="AJ18" s="37"/>
      <c r="AK18" s="37"/>
      <c r="AL18" s="154"/>
      <c r="AM18" s="37">
        <v>460</v>
      </c>
      <c r="AN18" s="37">
        <v>460</v>
      </c>
      <c r="AO18" s="37"/>
      <c r="AP18" s="136"/>
      <c r="AQ18" s="134">
        <f t="shared" si="7"/>
        <v>0</v>
      </c>
    </row>
    <row r="19" s="8" customFormat="1" ht="140" customHeight="1" spans="1:43">
      <c r="A19" s="37">
        <v>10</v>
      </c>
      <c r="B19" s="37" t="s">
        <v>42</v>
      </c>
      <c r="C19" s="37" t="s">
        <v>84</v>
      </c>
      <c r="D19" s="37" t="s">
        <v>149</v>
      </c>
      <c r="E19" s="37" t="s">
        <v>1624</v>
      </c>
      <c r="F19" s="37" t="s">
        <v>595</v>
      </c>
      <c r="G19" s="37" t="s">
        <v>1625</v>
      </c>
      <c r="H19" s="37" t="s">
        <v>817</v>
      </c>
      <c r="I19" s="62" t="s">
        <v>1626</v>
      </c>
      <c r="J19" s="37">
        <v>38</v>
      </c>
      <c r="K19" s="37">
        <v>38</v>
      </c>
      <c r="L19" s="37"/>
      <c r="M19" s="37"/>
      <c r="N19" s="60" t="s">
        <v>1627</v>
      </c>
      <c r="O19" s="37" t="s">
        <v>1628</v>
      </c>
      <c r="P19" s="156">
        <v>152</v>
      </c>
      <c r="Q19" s="37" t="s">
        <v>53</v>
      </c>
      <c r="R19" s="37" t="s">
        <v>52</v>
      </c>
      <c r="S19" s="37" t="s">
        <v>52</v>
      </c>
      <c r="T19" s="37" t="s">
        <v>1463</v>
      </c>
      <c r="U19" s="37" t="s">
        <v>600</v>
      </c>
      <c r="V19" s="37" t="s">
        <v>601</v>
      </c>
      <c r="W19" s="81">
        <v>15887412941</v>
      </c>
      <c r="X19" s="37" t="s">
        <v>52</v>
      </c>
      <c r="Y19" s="108">
        <v>45658</v>
      </c>
      <c r="Z19" s="109">
        <v>45992</v>
      </c>
      <c r="AA19" s="45" t="s">
        <v>1629</v>
      </c>
      <c r="AB19" s="102"/>
      <c r="AC19" s="43" t="s">
        <v>193</v>
      </c>
      <c r="AD19" s="110" t="s">
        <v>1466</v>
      </c>
      <c r="AE19" s="111" t="s">
        <v>59</v>
      </c>
      <c r="AF19" s="44"/>
      <c r="AG19" s="37"/>
      <c r="AH19" s="37">
        <v>71.23</v>
      </c>
      <c r="AI19" s="37">
        <v>71.23</v>
      </c>
      <c r="AJ19" s="37"/>
      <c r="AK19" s="37"/>
      <c r="AL19" s="154"/>
      <c r="AM19" s="37">
        <v>71.23</v>
      </c>
      <c r="AN19" s="37"/>
      <c r="AO19" s="37">
        <v>71.23</v>
      </c>
      <c r="AP19" s="136"/>
      <c r="AQ19" s="134">
        <f t="shared" si="7"/>
        <v>0</v>
      </c>
    </row>
    <row r="20" s="8" customFormat="1" ht="112" customHeight="1" spans="1:43">
      <c r="A20" s="37">
        <v>11</v>
      </c>
      <c r="B20" s="37" t="s">
        <v>42</v>
      </c>
      <c r="C20" s="37" t="s">
        <v>67</v>
      </c>
      <c r="D20" s="37" t="s">
        <v>1657</v>
      </c>
      <c r="E20" s="37" t="s">
        <v>1666</v>
      </c>
      <c r="F20" s="37" t="s">
        <v>223</v>
      </c>
      <c r="G20" s="37" t="s">
        <v>1667</v>
      </c>
      <c r="H20" s="37" t="s">
        <v>48</v>
      </c>
      <c r="I20" s="60" t="s">
        <v>1668</v>
      </c>
      <c r="J20" s="37">
        <v>25</v>
      </c>
      <c r="K20" s="37">
        <v>25</v>
      </c>
      <c r="L20" s="37"/>
      <c r="M20" s="37"/>
      <c r="N20" s="64" t="s">
        <v>1669</v>
      </c>
      <c r="O20" s="37" t="s">
        <v>1670</v>
      </c>
      <c r="P20" s="156">
        <v>426</v>
      </c>
      <c r="Q20" s="37" t="s">
        <v>53</v>
      </c>
      <c r="R20" s="37" t="s">
        <v>53</v>
      </c>
      <c r="S20" s="37" t="s">
        <v>53</v>
      </c>
      <c r="T20" s="37" t="s">
        <v>1662</v>
      </c>
      <c r="U20" s="37" t="s">
        <v>227</v>
      </c>
      <c r="V20" s="37" t="s">
        <v>228</v>
      </c>
      <c r="W20" s="81">
        <v>15391499446</v>
      </c>
      <c r="X20" s="37" t="s">
        <v>52</v>
      </c>
      <c r="Y20" s="108">
        <v>45658</v>
      </c>
      <c r="Z20" s="109">
        <v>45992</v>
      </c>
      <c r="AA20" s="37" t="s">
        <v>3259</v>
      </c>
      <c r="AB20" s="102"/>
      <c r="AC20" s="43" t="s">
        <v>193</v>
      </c>
      <c r="AD20" s="110" t="s">
        <v>1662</v>
      </c>
      <c r="AE20" s="111" t="s">
        <v>59</v>
      </c>
      <c r="AF20" s="44"/>
      <c r="AG20" s="37"/>
      <c r="AH20" s="37">
        <v>25</v>
      </c>
      <c r="AI20" s="37">
        <v>25</v>
      </c>
      <c r="AJ20" s="37"/>
      <c r="AK20" s="37"/>
      <c r="AL20" s="154"/>
      <c r="AM20" s="37">
        <v>25</v>
      </c>
      <c r="AN20" s="37">
        <v>25</v>
      </c>
      <c r="AO20" s="37"/>
      <c r="AP20" s="136"/>
      <c r="AQ20" s="134">
        <f t="shared" si="7"/>
        <v>0</v>
      </c>
    </row>
    <row r="21" s="8" customFormat="1" ht="145" customHeight="1" spans="1:43">
      <c r="A21" s="37">
        <v>12</v>
      </c>
      <c r="B21" s="37" t="s">
        <v>42</v>
      </c>
      <c r="C21" s="37" t="s">
        <v>84</v>
      </c>
      <c r="D21" s="37" t="s">
        <v>149</v>
      </c>
      <c r="E21" s="37" t="s">
        <v>1693</v>
      </c>
      <c r="F21" s="65" t="s">
        <v>1694</v>
      </c>
      <c r="G21" s="38" t="s">
        <v>1695</v>
      </c>
      <c r="H21" s="37" t="s">
        <v>48</v>
      </c>
      <c r="I21" s="60" t="s">
        <v>1696</v>
      </c>
      <c r="J21" s="37">
        <v>2840</v>
      </c>
      <c r="K21" s="37">
        <v>2030</v>
      </c>
      <c r="L21" s="37">
        <v>740</v>
      </c>
      <c r="M21" s="37">
        <v>70</v>
      </c>
      <c r="N21" s="60" t="s">
        <v>1697</v>
      </c>
      <c r="O21" s="37" t="s">
        <v>1698</v>
      </c>
      <c r="P21" s="156">
        <v>3560</v>
      </c>
      <c r="Q21" s="37" t="s">
        <v>53</v>
      </c>
      <c r="R21" s="37" t="s">
        <v>53</v>
      </c>
      <c r="S21" s="37" t="s">
        <v>52</v>
      </c>
      <c r="T21" s="37" t="s">
        <v>1699</v>
      </c>
      <c r="U21" s="38" t="s">
        <v>1700</v>
      </c>
      <c r="V21" s="38" t="s">
        <v>1701</v>
      </c>
      <c r="W21" s="212" t="s">
        <v>1702</v>
      </c>
      <c r="X21" s="37" t="s">
        <v>52</v>
      </c>
      <c r="Y21" s="108">
        <v>45658</v>
      </c>
      <c r="Z21" s="109">
        <v>46022</v>
      </c>
      <c r="AA21" s="37" t="s">
        <v>3259</v>
      </c>
      <c r="AB21" s="102"/>
      <c r="AC21" s="43" t="s">
        <v>193</v>
      </c>
      <c r="AD21" s="110" t="s">
        <v>1699</v>
      </c>
      <c r="AE21" s="111" t="s">
        <v>59</v>
      </c>
      <c r="AF21" s="44"/>
      <c r="AG21" s="37"/>
      <c r="AH21" s="37">
        <v>900</v>
      </c>
      <c r="AI21" s="37">
        <v>900</v>
      </c>
      <c r="AJ21" s="37"/>
      <c r="AK21" s="37"/>
      <c r="AL21" s="124" t="s">
        <v>133</v>
      </c>
      <c r="AM21" s="37">
        <v>900</v>
      </c>
      <c r="AN21" s="37">
        <v>900</v>
      </c>
      <c r="AO21" s="37"/>
      <c r="AP21" s="136"/>
      <c r="AQ21" s="134">
        <f t="shared" si="7"/>
        <v>0</v>
      </c>
    </row>
    <row r="22" s="8" customFormat="1" ht="141" customHeight="1" spans="1:43">
      <c r="A22" s="37">
        <v>13</v>
      </c>
      <c r="B22" s="37" t="s">
        <v>42</v>
      </c>
      <c r="C22" s="37" t="s">
        <v>84</v>
      </c>
      <c r="D22" s="37" t="s">
        <v>534</v>
      </c>
      <c r="E22" s="37" t="s">
        <v>1703</v>
      </c>
      <c r="F22" s="37" t="s">
        <v>680</v>
      </c>
      <c r="G22" s="37" t="s">
        <v>1164</v>
      </c>
      <c r="H22" s="37" t="s">
        <v>48</v>
      </c>
      <c r="I22" s="64" t="s">
        <v>1704</v>
      </c>
      <c r="J22" s="37">
        <v>270</v>
      </c>
      <c r="K22" s="37">
        <v>270</v>
      </c>
      <c r="L22" s="37"/>
      <c r="M22" s="37"/>
      <c r="N22" s="62" t="s">
        <v>1705</v>
      </c>
      <c r="O22" s="45" t="s">
        <v>1706</v>
      </c>
      <c r="P22" s="156">
        <v>5323</v>
      </c>
      <c r="Q22" s="37" t="s">
        <v>53</v>
      </c>
      <c r="R22" s="37" t="s">
        <v>53</v>
      </c>
      <c r="S22" s="37" t="s">
        <v>52</v>
      </c>
      <c r="T22" s="37" t="s">
        <v>1699</v>
      </c>
      <c r="U22" s="37" t="s">
        <v>685</v>
      </c>
      <c r="V22" s="37" t="s">
        <v>686</v>
      </c>
      <c r="W22" s="81" t="s">
        <v>687</v>
      </c>
      <c r="X22" s="37" t="s">
        <v>52</v>
      </c>
      <c r="Y22" s="108">
        <v>45597</v>
      </c>
      <c r="Z22" s="109">
        <v>45992</v>
      </c>
      <c r="AA22" s="37" t="s">
        <v>3259</v>
      </c>
      <c r="AB22" s="102"/>
      <c r="AC22" s="43" t="s">
        <v>193</v>
      </c>
      <c r="AD22" s="110" t="s">
        <v>1699</v>
      </c>
      <c r="AE22" s="111" t="s">
        <v>59</v>
      </c>
      <c r="AF22" s="44"/>
      <c r="AG22" s="37"/>
      <c r="AH22" s="37">
        <v>270</v>
      </c>
      <c r="AI22" s="37">
        <v>270</v>
      </c>
      <c r="AJ22" s="37"/>
      <c r="AK22" s="37"/>
      <c r="AL22" s="154"/>
      <c r="AM22" s="37">
        <v>270</v>
      </c>
      <c r="AN22" s="37">
        <v>270</v>
      </c>
      <c r="AO22" s="37"/>
      <c r="AP22" s="136"/>
      <c r="AQ22" s="134">
        <f t="shared" si="7"/>
        <v>0</v>
      </c>
    </row>
    <row r="23" s="8" customFormat="1" ht="124" customHeight="1" spans="1:43">
      <c r="A23" s="37">
        <v>14</v>
      </c>
      <c r="B23" s="37" t="s">
        <v>42</v>
      </c>
      <c r="C23" s="37" t="s">
        <v>84</v>
      </c>
      <c r="D23" s="37" t="s">
        <v>149</v>
      </c>
      <c r="E23" s="37" t="s">
        <v>1707</v>
      </c>
      <c r="F23" s="37" t="s">
        <v>672</v>
      </c>
      <c r="G23" s="37" t="s">
        <v>1708</v>
      </c>
      <c r="H23" s="37" t="s">
        <v>48</v>
      </c>
      <c r="I23" s="62" t="s">
        <v>1709</v>
      </c>
      <c r="J23" s="37">
        <v>920</v>
      </c>
      <c r="K23" s="37">
        <v>920</v>
      </c>
      <c r="L23" s="37"/>
      <c r="M23" s="37"/>
      <c r="N23" s="60" t="s">
        <v>1710</v>
      </c>
      <c r="O23" s="37" t="s">
        <v>1711</v>
      </c>
      <c r="P23" s="156">
        <v>600</v>
      </c>
      <c r="Q23" s="37" t="s">
        <v>53</v>
      </c>
      <c r="R23" s="37" t="s">
        <v>53</v>
      </c>
      <c r="S23" s="37" t="s">
        <v>52</v>
      </c>
      <c r="T23" s="37" t="s">
        <v>1699</v>
      </c>
      <c r="U23" s="37" t="s">
        <v>677</v>
      </c>
      <c r="V23" s="37" t="s">
        <v>678</v>
      </c>
      <c r="W23" s="81" t="s">
        <v>1712</v>
      </c>
      <c r="X23" s="37" t="s">
        <v>52</v>
      </c>
      <c r="Y23" s="108">
        <v>45778</v>
      </c>
      <c r="Z23" s="109">
        <v>46022</v>
      </c>
      <c r="AA23" s="37" t="s">
        <v>3259</v>
      </c>
      <c r="AB23" s="102"/>
      <c r="AC23" s="43" t="s">
        <v>193</v>
      </c>
      <c r="AD23" s="110" t="s">
        <v>1699</v>
      </c>
      <c r="AE23" s="111" t="s">
        <v>59</v>
      </c>
      <c r="AF23" s="44"/>
      <c r="AG23" s="37"/>
      <c r="AH23" s="37">
        <v>460</v>
      </c>
      <c r="AI23" s="37">
        <v>460</v>
      </c>
      <c r="AJ23" s="37"/>
      <c r="AK23" s="37"/>
      <c r="AL23" s="154"/>
      <c r="AM23" s="37">
        <v>460</v>
      </c>
      <c r="AN23" s="37">
        <v>460</v>
      </c>
      <c r="AO23" s="37"/>
      <c r="AP23" s="136"/>
      <c r="AQ23" s="134">
        <f t="shared" si="7"/>
        <v>0</v>
      </c>
    </row>
    <row r="24" s="8" customFormat="1" ht="98" customHeight="1" spans="1:43">
      <c r="A24" s="37">
        <v>15</v>
      </c>
      <c r="B24" s="37" t="s">
        <v>42</v>
      </c>
      <c r="C24" s="37" t="s">
        <v>67</v>
      </c>
      <c r="D24" s="37" t="s">
        <v>1491</v>
      </c>
      <c r="E24" s="37" t="s">
        <v>1713</v>
      </c>
      <c r="F24" s="37" t="s">
        <v>582</v>
      </c>
      <c r="G24" s="37" t="s">
        <v>1714</v>
      </c>
      <c r="H24" s="37" t="s">
        <v>48</v>
      </c>
      <c r="I24" s="60" t="s">
        <v>1715</v>
      </c>
      <c r="J24" s="37">
        <v>2400</v>
      </c>
      <c r="K24" s="37">
        <v>2400</v>
      </c>
      <c r="L24" s="37"/>
      <c r="M24" s="37"/>
      <c r="N24" s="60" t="s">
        <v>1716</v>
      </c>
      <c r="O24" s="65" t="s">
        <v>1717</v>
      </c>
      <c r="P24" s="156">
        <v>1500</v>
      </c>
      <c r="Q24" s="37" t="s">
        <v>53</v>
      </c>
      <c r="R24" s="37" t="s">
        <v>53</v>
      </c>
      <c r="S24" s="37" t="s">
        <v>53</v>
      </c>
      <c r="T24" s="37" t="s">
        <v>1699</v>
      </c>
      <c r="U24" s="37" t="s">
        <v>587</v>
      </c>
      <c r="V24" s="37" t="s">
        <v>588</v>
      </c>
      <c r="W24" s="81">
        <v>13577395188</v>
      </c>
      <c r="X24" s="37" t="s">
        <v>52</v>
      </c>
      <c r="Y24" s="108">
        <v>45658</v>
      </c>
      <c r="Z24" s="109">
        <v>45992</v>
      </c>
      <c r="AA24" s="37" t="s">
        <v>3259</v>
      </c>
      <c r="AB24" s="102"/>
      <c r="AC24" s="43" t="s">
        <v>193</v>
      </c>
      <c r="AD24" s="110" t="s">
        <v>1699</v>
      </c>
      <c r="AE24" s="111" t="s">
        <v>59</v>
      </c>
      <c r="AF24" s="44"/>
      <c r="AG24" s="37"/>
      <c r="AH24" s="37">
        <v>800</v>
      </c>
      <c r="AI24" s="37">
        <v>800</v>
      </c>
      <c r="AJ24" s="37"/>
      <c r="AK24" s="37"/>
      <c r="AL24" s="124" t="s">
        <v>133</v>
      </c>
      <c r="AM24" s="37">
        <v>800</v>
      </c>
      <c r="AN24" s="37">
        <v>800</v>
      </c>
      <c r="AO24" s="37"/>
      <c r="AP24" s="136"/>
      <c r="AQ24" s="134">
        <f t="shared" si="7"/>
        <v>0</v>
      </c>
    </row>
    <row r="25" s="8" customFormat="1" ht="180" customHeight="1" spans="1:43">
      <c r="A25" s="37">
        <v>16</v>
      </c>
      <c r="B25" s="37" t="s">
        <v>42</v>
      </c>
      <c r="C25" s="45" t="s">
        <v>84</v>
      </c>
      <c r="D25" s="45" t="s">
        <v>156</v>
      </c>
      <c r="E25" s="37" t="s">
        <v>1718</v>
      </c>
      <c r="F25" s="37" t="s">
        <v>723</v>
      </c>
      <c r="G25" s="37" t="s">
        <v>1563</v>
      </c>
      <c r="H25" s="37" t="s">
        <v>48</v>
      </c>
      <c r="I25" s="60" t="s">
        <v>1719</v>
      </c>
      <c r="J25" s="37">
        <v>2108</v>
      </c>
      <c r="K25" s="37">
        <v>2108</v>
      </c>
      <c r="L25" s="37"/>
      <c r="M25" s="37"/>
      <c r="N25" s="68" t="s">
        <v>1720</v>
      </c>
      <c r="O25" s="65" t="s">
        <v>1566</v>
      </c>
      <c r="P25" s="156">
        <v>6649</v>
      </c>
      <c r="Q25" s="37" t="s">
        <v>53</v>
      </c>
      <c r="R25" s="37" t="s">
        <v>52</v>
      </c>
      <c r="S25" s="37" t="s">
        <v>52</v>
      </c>
      <c r="T25" s="37" t="s">
        <v>1699</v>
      </c>
      <c r="U25" s="37" t="s">
        <v>728</v>
      </c>
      <c r="V25" s="37" t="s">
        <v>729</v>
      </c>
      <c r="W25" s="81" t="s">
        <v>730</v>
      </c>
      <c r="X25" s="37" t="s">
        <v>52</v>
      </c>
      <c r="Y25" s="108">
        <v>45689</v>
      </c>
      <c r="Z25" s="109">
        <v>45992</v>
      </c>
      <c r="AA25" s="37" t="s">
        <v>3259</v>
      </c>
      <c r="AB25" s="102"/>
      <c r="AC25" s="43" t="s">
        <v>193</v>
      </c>
      <c r="AD25" s="110" t="s">
        <v>1699</v>
      </c>
      <c r="AE25" s="111" t="s">
        <v>59</v>
      </c>
      <c r="AF25" s="44"/>
      <c r="AG25" s="37"/>
      <c r="AH25" s="37">
        <v>700</v>
      </c>
      <c r="AI25" s="37">
        <v>700</v>
      </c>
      <c r="AJ25" s="37"/>
      <c r="AK25" s="37"/>
      <c r="AL25" s="124" t="s">
        <v>133</v>
      </c>
      <c r="AM25" s="37">
        <v>700</v>
      </c>
      <c r="AN25" s="37">
        <v>700</v>
      </c>
      <c r="AO25" s="37"/>
      <c r="AP25" s="136"/>
      <c r="AQ25" s="134">
        <f t="shared" si="7"/>
        <v>0</v>
      </c>
    </row>
    <row r="26" s="8" customFormat="1" ht="61" customHeight="1" spans="1:43">
      <c r="A26" s="37">
        <v>17</v>
      </c>
      <c r="B26" s="37" t="s">
        <v>42</v>
      </c>
      <c r="C26" s="37" t="s">
        <v>67</v>
      </c>
      <c r="D26" s="37" t="s">
        <v>68</v>
      </c>
      <c r="E26" s="37" t="s">
        <v>1751</v>
      </c>
      <c r="F26" s="37" t="s">
        <v>276</v>
      </c>
      <c r="G26" s="37" t="s">
        <v>277</v>
      </c>
      <c r="H26" s="37" t="s">
        <v>48</v>
      </c>
      <c r="I26" s="60" t="s">
        <v>1752</v>
      </c>
      <c r="J26" s="37">
        <v>800</v>
      </c>
      <c r="K26" s="37">
        <v>800</v>
      </c>
      <c r="L26" s="37"/>
      <c r="M26" s="37"/>
      <c r="N26" s="60" t="s">
        <v>1753</v>
      </c>
      <c r="O26" s="37"/>
      <c r="P26" s="156">
        <v>32000</v>
      </c>
      <c r="Q26" s="37" t="s">
        <v>53</v>
      </c>
      <c r="R26" s="37" t="s">
        <v>53</v>
      </c>
      <c r="S26" s="37" t="s">
        <v>53</v>
      </c>
      <c r="T26" s="37" t="s">
        <v>1754</v>
      </c>
      <c r="U26" s="37" t="s">
        <v>281</v>
      </c>
      <c r="V26" s="37" t="s">
        <v>282</v>
      </c>
      <c r="W26" s="81" t="s">
        <v>283</v>
      </c>
      <c r="X26" s="37" t="s">
        <v>52</v>
      </c>
      <c r="Y26" s="108">
        <v>45658</v>
      </c>
      <c r="Z26" s="109">
        <v>46021</v>
      </c>
      <c r="AA26" s="37" t="s">
        <v>3259</v>
      </c>
      <c r="AB26" s="102"/>
      <c r="AC26" s="43" t="s">
        <v>193</v>
      </c>
      <c r="AD26" s="110" t="s">
        <v>1755</v>
      </c>
      <c r="AE26" s="111" t="s">
        <v>59</v>
      </c>
      <c r="AF26" s="44"/>
      <c r="AG26" s="37"/>
      <c r="AH26" s="37">
        <v>400</v>
      </c>
      <c r="AI26" s="37">
        <v>400</v>
      </c>
      <c r="AJ26" s="37"/>
      <c r="AK26" s="37"/>
      <c r="AL26" s="154"/>
      <c r="AM26" s="37">
        <v>400</v>
      </c>
      <c r="AN26" s="37">
        <v>400</v>
      </c>
      <c r="AO26" s="37"/>
      <c r="AP26" s="136"/>
      <c r="AQ26" s="134">
        <f t="shared" si="7"/>
        <v>0</v>
      </c>
    </row>
    <row r="27" s="8" customFormat="1" ht="60" customHeight="1" spans="1:43">
      <c r="A27" s="37">
        <v>18</v>
      </c>
      <c r="B27" s="37" t="s">
        <v>42</v>
      </c>
      <c r="C27" s="37" t="s">
        <v>67</v>
      </c>
      <c r="D27" s="37" t="s">
        <v>68</v>
      </c>
      <c r="E27" s="37" t="s">
        <v>1825</v>
      </c>
      <c r="F27" s="37" t="s">
        <v>595</v>
      </c>
      <c r="G27" s="37" t="s">
        <v>596</v>
      </c>
      <c r="H27" s="37" t="s">
        <v>48</v>
      </c>
      <c r="I27" s="60" t="s">
        <v>1826</v>
      </c>
      <c r="J27" s="37">
        <v>35</v>
      </c>
      <c r="K27" s="37">
        <v>35</v>
      </c>
      <c r="L27" s="37"/>
      <c r="M27" s="37"/>
      <c r="N27" s="64" t="s">
        <v>1827</v>
      </c>
      <c r="O27" s="37"/>
      <c r="P27" s="156">
        <v>871</v>
      </c>
      <c r="Q27" s="37" t="s">
        <v>53</v>
      </c>
      <c r="R27" s="37" t="s">
        <v>53</v>
      </c>
      <c r="S27" s="37" t="s">
        <v>53</v>
      </c>
      <c r="T27" s="37" t="s">
        <v>1754</v>
      </c>
      <c r="U27" s="37" t="s">
        <v>600</v>
      </c>
      <c r="V27" s="37" t="s">
        <v>601</v>
      </c>
      <c r="W27" s="81">
        <v>15887412941</v>
      </c>
      <c r="X27" s="37" t="s">
        <v>52</v>
      </c>
      <c r="Y27" s="108">
        <v>45658</v>
      </c>
      <c r="Z27" s="109">
        <v>46021</v>
      </c>
      <c r="AA27" s="37" t="s">
        <v>3259</v>
      </c>
      <c r="AB27" s="102"/>
      <c r="AC27" s="43" t="s">
        <v>193</v>
      </c>
      <c r="AD27" s="110" t="s">
        <v>1755</v>
      </c>
      <c r="AE27" s="111" t="s">
        <v>59</v>
      </c>
      <c r="AF27" s="44"/>
      <c r="AG27" s="37"/>
      <c r="AH27" s="37">
        <v>35</v>
      </c>
      <c r="AI27" s="37">
        <v>35</v>
      </c>
      <c r="AJ27" s="37"/>
      <c r="AK27" s="37"/>
      <c r="AL27" s="154"/>
      <c r="AM27" s="37">
        <v>35</v>
      </c>
      <c r="AN27" s="37">
        <v>35</v>
      </c>
      <c r="AO27" s="37"/>
      <c r="AP27" s="136"/>
      <c r="AQ27" s="134">
        <f t="shared" si="7"/>
        <v>0</v>
      </c>
    </row>
    <row r="28" s="3" customFormat="1" ht="27" customHeight="1" spans="1:43">
      <c r="A28" s="36" t="s">
        <v>1874</v>
      </c>
      <c r="B28" s="36"/>
      <c r="C28" s="36"/>
      <c r="D28" s="36"/>
      <c r="E28" s="36"/>
      <c r="F28" s="36"/>
      <c r="G28" s="36"/>
      <c r="H28" s="36"/>
      <c r="I28" s="36"/>
      <c r="J28" s="59"/>
      <c r="K28" s="59"/>
      <c r="L28" s="59"/>
      <c r="M28" s="59"/>
      <c r="N28" s="177"/>
      <c r="O28" s="59"/>
      <c r="P28" s="178"/>
      <c r="Q28" s="59"/>
      <c r="R28" s="59"/>
      <c r="S28" s="59"/>
      <c r="T28" s="59"/>
      <c r="U28" s="58"/>
      <c r="V28" s="58"/>
      <c r="W28" s="81"/>
      <c r="X28" s="58"/>
      <c r="Y28" s="100"/>
      <c r="Z28" s="82"/>
      <c r="AA28" s="37"/>
      <c r="AB28" s="102"/>
      <c r="AC28" s="103"/>
      <c r="AD28" s="104" t="s">
        <v>41</v>
      </c>
      <c r="AE28" s="105"/>
      <c r="AF28" s="183"/>
      <c r="AG28" s="58"/>
      <c r="AH28" s="58"/>
      <c r="AI28" s="58"/>
      <c r="AJ28" s="58"/>
      <c r="AK28" s="58"/>
      <c r="AL28" s="122"/>
      <c r="AM28" s="58"/>
      <c r="AN28" s="58"/>
      <c r="AO28" s="58"/>
      <c r="AP28" s="186"/>
      <c r="AQ28" s="134">
        <f t="shared" si="7"/>
        <v>0</v>
      </c>
    </row>
    <row r="29" s="3" customFormat="1" ht="27" customHeight="1" spans="1:43">
      <c r="A29" s="36" t="s">
        <v>1896</v>
      </c>
      <c r="B29" s="36"/>
      <c r="C29" s="36"/>
      <c r="D29" s="36"/>
      <c r="E29" s="36"/>
      <c r="F29" s="36"/>
      <c r="G29" s="36"/>
      <c r="H29" s="36"/>
      <c r="I29" s="36"/>
      <c r="J29" s="59">
        <f t="shared" ref="J29:M29" si="8">SUM(J30:J39)</f>
        <v>628.21</v>
      </c>
      <c r="K29" s="59">
        <f t="shared" si="8"/>
        <v>411.1</v>
      </c>
      <c r="L29" s="59">
        <f t="shared" si="8"/>
        <v>217.11</v>
      </c>
      <c r="M29" s="59">
        <f t="shared" si="8"/>
        <v>0</v>
      </c>
      <c r="N29" s="57"/>
      <c r="O29" s="58"/>
      <c r="P29" s="179"/>
      <c r="Q29" s="58"/>
      <c r="R29" s="58"/>
      <c r="S29" s="58"/>
      <c r="T29" s="58"/>
      <c r="U29" s="58"/>
      <c r="V29" s="58"/>
      <c r="W29" s="81"/>
      <c r="X29" s="58"/>
      <c r="Y29" s="100"/>
      <c r="Z29" s="82"/>
      <c r="AA29" s="37"/>
      <c r="AB29" s="102"/>
      <c r="AC29" s="103"/>
      <c r="AD29" s="104" t="s">
        <v>41</v>
      </c>
      <c r="AE29" s="105"/>
      <c r="AF29" s="183">
        <f t="shared" ref="AF29:AK29" si="9">SUM(AF30:AF39)</f>
        <v>0</v>
      </c>
      <c r="AG29" s="58">
        <f t="shared" si="9"/>
        <v>0</v>
      </c>
      <c r="AH29" s="58">
        <f t="shared" si="9"/>
        <v>628.21</v>
      </c>
      <c r="AI29" s="58">
        <f t="shared" si="9"/>
        <v>411.1</v>
      </c>
      <c r="AJ29" s="58">
        <f t="shared" si="9"/>
        <v>217.11</v>
      </c>
      <c r="AK29" s="58">
        <f t="shared" si="9"/>
        <v>0</v>
      </c>
      <c r="AL29" s="122"/>
      <c r="AM29" s="58">
        <f t="shared" ref="AM29:AP29" si="10">SUM(AM30:AM39)</f>
        <v>628.21</v>
      </c>
      <c r="AN29" s="58">
        <f t="shared" si="10"/>
        <v>411.1</v>
      </c>
      <c r="AO29" s="58">
        <f t="shared" si="10"/>
        <v>217.11</v>
      </c>
      <c r="AP29" s="135">
        <f t="shared" si="10"/>
        <v>0</v>
      </c>
      <c r="AQ29" s="134">
        <f t="shared" si="7"/>
        <v>0</v>
      </c>
    </row>
    <row r="30" s="8" customFormat="1" ht="121" customHeight="1" spans="1:43">
      <c r="A30" s="37">
        <v>1</v>
      </c>
      <c r="B30" s="37" t="s">
        <v>1897</v>
      </c>
      <c r="C30" s="37" t="s">
        <v>1898</v>
      </c>
      <c r="D30" s="37" t="s">
        <v>1925</v>
      </c>
      <c r="E30" s="37" t="s">
        <v>1926</v>
      </c>
      <c r="F30" s="37" t="s">
        <v>214</v>
      </c>
      <c r="G30" s="37" t="s">
        <v>428</v>
      </c>
      <c r="H30" s="37" t="s">
        <v>48</v>
      </c>
      <c r="I30" s="60" t="s">
        <v>1927</v>
      </c>
      <c r="J30" s="37">
        <v>100</v>
      </c>
      <c r="K30" s="37">
        <v>100</v>
      </c>
      <c r="L30" s="37"/>
      <c r="M30" s="37"/>
      <c r="N30" s="62" t="s">
        <v>1928</v>
      </c>
      <c r="O30" s="37" t="s">
        <v>335</v>
      </c>
      <c r="P30" s="156">
        <v>2078</v>
      </c>
      <c r="Q30" s="37" t="s">
        <v>53</v>
      </c>
      <c r="R30" s="37" t="s">
        <v>53</v>
      </c>
      <c r="S30" s="37" t="s">
        <v>53</v>
      </c>
      <c r="T30" s="37" t="s">
        <v>1146</v>
      </c>
      <c r="U30" s="37" t="s">
        <v>219</v>
      </c>
      <c r="V30" s="37" t="s">
        <v>220</v>
      </c>
      <c r="W30" s="81">
        <v>13988998201</v>
      </c>
      <c r="X30" s="37" t="s">
        <v>52</v>
      </c>
      <c r="Y30" s="108">
        <v>45717</v>
      </c>
      <c r="Z30" s="109">
        <v>45931</v>
      </c>
      <c r="AA30" s="37" t="s">
        <v>3259</v>
      </c>
      <c r="AB30" s="113"/>
      <c r="AC30" s="43" t="s">
        <v>193</v>
      </c>
      <c r="AD30" s="110" t="s">
        <v>1917</v>
      </c>
      <c r="AE30" s="111" t="s">
        <v>1897</v>
      </c>
      <c r="AF30" s="44"/>
      <c r="AG30" s="37"/>
      <c r="AH30" s="37">
        <v>100</v>
      </c>
      <c r="AI30" s="37">
        <v>100</v>
      </c>
      <c r="AJ30" s="37"/>
      <c r="AK30" s="37"/>
      <c r="AL30" s="154"/>
      <c r="AM30" s="37">
        <v>100</v>
      </c>
      <c r="AN30" s="37">
        <v>100</v>
      </c>
      <c r="AO30" s="37"/>
      <c r="AP30" s="136"/>
      <c r="AQ30" s="134">
        <f t="shared" si="7"/>
        <v>0</v>
      </c>
    </row>
    <row r="31" s="3" customFormat="1" ht="69" customHeight="1" spans="1:43">
      <c r="A31" s="37">
        <v>2</v>
      </c>
      <c r="B31" s="37" t="s">
        <v>1897</v>
      </c>
      <c r="C31" s="37" t="s">
        <v>1911</v>
      </c>
      <c r="D31" s="37" t="s">
        <v>1912</v>
      </c>
      <c r="E31" s="37" t="s">
        <v>2038</v>
      </c>
      <c r="F31" s="37" t="s">
        <v>595</v>
      </c>
      <c r="G31" s="37" t="s">
        <v>1625</v>
      </c>
      <c r="H31" s="37" t="s">
        <v>817</v>
      </c>
      <c r="I31" s="60" t="s">
        <v>2039</v>
      </c>
      <c r="J31" s="37">
        <v>100</v>
      </c>
      <c r="K31" s="37"/>
      <c r="L31" s="37">
        <v>100</v>
      </c>
      <c r="M31" s="37"/>
      <c r="N31" s="60" t="s">
        <v>2040</v>
      </c>
      <c r="O31" s="37"/>
      <c r="P31" s="65">
        <v>15694</v>
      </c>
      <c r="Q31" s="37" t="s">
        <v>53</v>
      </c>
      <c r="R31" s="37" t="s">
        <v>52</v>
      </c>
      <c r="S31" s="37" t="s">
        <v>53</v>
      </c>
      <c r="T31" s="37" t="s">
        <v>1463</v>
      </c>
      <c r="U31" s="37" t="s">
        <v>600</v>
      </c>
      <c r="V31" s="37" t="s">
        <v>601</v>
      </c>
      <c r="W31" s="81">
        <v>15887412941</v>
      </c>
      <c r="X31" s="37" t="s">
        <v>52</v>
      </c>
      <c r="Y31" s="108">
        <v>45658</v>
      </c>
      <c r="Z31" s="109">
        <v>45992</v>
      </c>
      <c r="AA31" s="37" t="s">
        <v>3259</v>
      </c>
      <c r="AB31" s="102"/>
      <c r="AC31" s="43" t="s">
        <v>193</v>
      </c>
      <c r="AD31" s="110" t="s">
        <v>1880</v>
      </c>
      <c r="AE31" s="111" t="s">
        <v>1897</v>
      </c>
      <c r="AF31" s="44"/>
      <c r="AG31" s="37"/>
      <c r="AH31" s="37">
        <v>100</v>
      </c>
      <c r="AI31" s="37"/>
      <c r="AJ31" s="37">
        <v>100</v>
      </c>
      <c r="AK31" s="37"/>
      <c r="AL31" s="11"/>
      <c r="AM31" s="37">
        <v>100</v>
      </c>
      <c r="AN31" s="37"/>
      <c r="AO31" s="37">
        <v>100</v>
      </c>
      <c r="AP31" s="136"/>
      <c r="AQ31" s="134">
        <f t="shared" si="7"/>
        <v>0</v>
      </c>
    </row>
    <row r="32" s="3" customFormat="1" ht="81" customHeight="1" spans="1:43">
      <c r="A32" s="37">
        <v>3</v>
      </c>
      <c r="B32" s="37" t="s">
        <v>1897</v>
      </c>
      <c r="C32" s="187" t="s">
        <v>1911</v>
      </c>
      <c r="D32" s="187" t="s">
        <v>2019</v>
      </c>
      <c r="E32" s="187" t="s">
        <v>2041</v>
      </c>
      <c r="F32" s="187" t="s">
        <v>595</v>
      </c>
      <c r="G32" s="187" t="s">
        <v>1493</v>
      </c>
      <c r="H32" s="187" t="s">
        <v>370</v>
      </c>
      <c r="I32" s="190" t="s">
        <v>2042</v>
      </c>
      <c r="J32" s="37">
        <v>117.11</v>
      </c>
      <c r="K32" s="187"/>
      <c r="L32" s="187">
        <v>117.11</v>
      </c>
      <c r="M32" s="37"/>
      <c r="N32" s="190" t="s">
        <v>2043</v>
      </c>
      <c r="O32" s="187"/>
      <c r="P32" s="191">
        <v>31028</v>
      </c>
      <c r="Q32" s="187" t="s">
        <v>53</v>
      </c>
      <c r="R32" s="187" t="s">
        <v>52</v>
      </c>
      <c r="S32" s="187" t="s">
        <v>53</v>
      </c>
      <c r="T32" s="37" t="s">
        <v>1463</v>
      </c>
      <c r="U32" s="37" t="s">
        <v>600</v>
      </c>
      <c r="V32" s="187" t="s">
        <v>601</v>
      </c>
      <c r="W32" s="81">
        <v>15887412941</v>
      </c>
      <c r="X32" s="187" t="s">
        <v>52</v>
      </c>
      <c r="Y32" s="194">
        <v>45658</v>
      </c>
      <c r="Z32" s="109">
        <v>45992</v>
      </c>
      <c r="AA32" s="37" t="s">
        <v>3259</v>
      </c>
      <c r="AB32" s="102"/>
      <c r="AC32" s="43" t="s">
        <v>193</v>
      </c>
      <c r="AD32" s="110" t="s">
        <v>1880</v>
      </c>
      <c r="AE32" s="111" t="s">
        <v>1897</v>
      </c>
      <c r="AF32" s="195"/>
      <c r="AG32" s="187"/>
      <c r="AH32" s="37">
        <v>117.11</v>
      </c>
      <c r="AI32" s="187"/>
      <c r="AJ32" s="187">
        <v>117.11</v>
      </c>
      <c r="AK32" s="37"/>
      <c r="AL32" s="11"/>
      <c r="AM32" s="37">
        <v>117.11</v>
      </c>
      <c r="AN32" s="187"/>
      <c r="AO32" s="187">
        <v>117.11</v>
      </c>
      <c r="AP32" s="136"/>
      <c r="AQ32" s="134">
        <f t="shared" si="7"/>
        <v>0</v>
      </c>
    </row>
    <row r="33" s="10" customFormat="1" ht="88" customHeight="1" spans="1:43">
      <c r="A33" s="37">
        <v>4</v>
      </c>
      <c r="B33" s="173" t="s">
        <v>1897</v>
      </c>
      <c r="C33" s="173" t="s">
        <v>1911</v>
      </c>
      <c r="D33" s="173" t="s">
        <v>2533</v>
      </c>
      <c r="E33" s="113" t="s">
        <v>2649</v>
      </c>
      <c r="F33" s="173" t="s">
        <v>672</v>
      </c>
      <c r="G33" s="113" t="s">
        <v>673</v>
      </c>
      <c r="H33" s="173" t="s">
        <v>48</v>
      </c>
      <c r="I33" s="174" t="s">
        <v>2650</v>
      </c>
      <c r="J33" s="175">
        <v>24.73</v>
      </c>
      <c r="K33" s="176">
        <v>24.73</v>
      </c>
      <c r="L33" s="113"/>
      <c r="M33" s="37"/>
      <c r="N33" s="174" t="s">
        <v>2651</v>
      </c>
      <c r="O33" s="174"/>
      <c r="P33" s="176">
        <v>198</v>
      </c>
      <c r="Q33" s="173" t="s">
        <v>53</v>
      </c>
      <c r="R33" s="173" t="s">
        <v>53</v>
      </c>
      <c r="S33" s="173" t="s">
        <v>53</v>
      </c>
      <c r="T33" s="173" t="s">
        <v>1754</v>
      </c>
      <c r="U33" s="173" t="s">
        <v>677</v>
      </c>
      <c r="V33" s="173" t="s">
        <v>678</v>
      </c>
      <c r="W33" s="81" t="s">
        <v>1712</v>
      </c>
      <c r="X33" s="173" t="s">
        <v>52</v>
      </c>
      <c r="Y33" s="108">
        <v>45658</v>
      </c>
      <c r="Z33" s="109">
        <v>46021</v>
      </c>
      <c r="AA33" s="37" t="s">
        <v>3259</v>
      </c>
      <c r="AB33" s="102"/>
      <c r="AC33" s="43" t="s">
        <v>193</v>
      </c>
      <c r="AD33" s="181" t="s">
        <v>1873</v>
      </c>
      <c r="AE33" s="111" t="s">
        <v>1897</v>
      </c>
      <c r="AF33" s="204"/>
      <c r="AG33" s="113"/>
      <c r="AH33" s="37">
        <v>24.73</v>
      </c>
      <c r="AI33" s="176">
        <v>24.73</v>
      </c>
      <c r="AJ33" s="113"/>
      <c r="AK33" s="37"/>
      <c r="AM33" s="175">
        <v>24.73</v>
      </c>
      <c r="AN33" s="176">
        <v>24.73</v>
      </c>
      <c r="AO33" s="113"/>
      <c r="AP33" s="136"/>
      <c r="AQ33" s="134">
        <f t="shared" si="7"/>
        <v>0</v>
      </c>
    </row>
    <row r="34" s="10" customFormat="1" ht="88" customHeight="1" spans="1:43">
      <c r="A34" s="37">
        <v>5</v>
      </c>
      <c r="B34" s="173" t="s">
        <v>1897</v>
      </c>
      <c r="C34" s="173" t="s">
        <v>1911</v>
      </c>
      <c r="D34" s="173" t="s">
        <v>2533</v>
      </c>
      <c r="E34" s="113" t="s">
        <v>2652</v>
      </c>
      <c r="F34" s="173" t="s">
        <v>672</v>
      </c>
      <c r="G34" s="113" t="s">
        <v>2653</v>
      </c>
      <c r="H34" s="173" t="s">
        <v>48</v>
      </c>
      <c r="I34" s="174" t="s">
        <v>2654</v>
      </c>
      <c r="J34" s="175">
        <v>51.04</v>
      </c>
      <c r="K34" s="176">
        <v>51.04</v>
      </c>
      <c r="L34" s="113"/>
      <c r="M34" s="37"/>
      <c r="N34" s="174" t="s">
        <v>2655</v>
      </c>
      <c r="O34" s="174"/>
      <c r="P34" s="176">
        <v>2850</v>
      </c>
      <c r="Q34" s="173" t="s">
        <v>53</v>
      </c>
      <c r="R34" s="173" t="s">
        <v>53</v>
      </c>
      <c r="S34" s="173" t="s">
        <v>53</v>
      </c>
      <c r="T34" s="173" t="s">
        <v>1754</v>
      </c>
      <c r="U34" s="173" t="s">
        <v>677</v>
      </c>
      <c r="V34" s="173" t="s">
        <v>678</v>
      </c>
      <c r="W34" s="81" t="s">
        <v>1712</v>
      </c>
      <c r="X34" s="173" t="s">
        <v>52</v>
      </c>
      <c r="Y34" s="108">
        <v>45658</v>
      </c>
      <c r="Z34" s="109">
        <v>46021</v>
      </c>
      <c r="AA34" s="37" t="s">
        <v>3259</v>
      </c>
      <c r="AB34" s="102"/>
      <c r="AC34" s="43" t="s">
        <v>193</v>
      </c>
      <c r="AD34" s="181" t="s">
        <v>1873</v>
      </c>
      <c r="AE34" s="111" t="s">
        <v>1897</v>
      </c>
      <c r="AF34" s="204"/>
      <c r="AG34" s="113"/>
      <c r="AH34" s="37">
        <v>51.04</v>
      </c>
      <c r="AI34" s="176">
        <v>51.04</v>
      </c>
      <c r="AJ34" s="113"/>
      <c r="AK34" s="37"/>
      <c r="AM34" s="175">
        <v>51.04</v>
      </c>
      <c r="AN34" s="176">
        <v>51.04</v>
      </c>
      <c r="AO34" s="113"/>
      <c r="AP34" s="136"/>
      <c r="AQ34" s="134">
        <f t="shared" si="7"/>
        <v>0</v>
      </c>
    </row>
    <row r="35" s="10" customFormat="1" ht="69" customHeight="1" spans="1:43">
      <c r="A35" s="37">
        <v>6</v>
      </c>
      <c r="B35" s="173" t="s">
        <v>1897</v>
      </c>
      <c r="C35" s="173" t="s">
        <v>1911</v>
      </c>
      <c r="D35" s="173" t="s">
        <v>2533</v>
      </c>
      <c r="E35" s="113" t="s">
        <v>2899</v>
      </c>
      <c r="F35" s="173" t="s">
        <v>664</v>
      </c>
      <c r="G35" s="113" t="s">
        <v>2900</v>
      </c>
      <c r="H35" s="173" t="s">
        <v>48</v>
      </c>
      <c r="I35" s="174" t="s">
        <v>2901</v>
      </c>
      <c r="J35" s="175">
        <v>102</v>
      </c>
      <c r="K35" s="176">
        <v>102</v>
      </c>
      <c r="L35" s="113"/>
      <c r="M35" s="37"/>
      <c r="N35" s="174" t="s">
        <v>2902</v>
      </c>
      <c r="O35" s="174"/>
      <c r="P35" s="176">
        <v>1058</v>
      </c>
      <c r="Q35" s="173" t="s">
        <v>53</v>
      </c>
      <c r="R35" s="173" t="s">
        <v>53</v>
      </c>
      <c r="S35" s="173" t="s">
        <v>53</v>
      </c>
      <c r="T35" s="173" t="s">
        <v>1754</v>
      </c>
      <c r="U35" s="173" t="s">
        <v>669</v>
      </c>
      <c r="V35" s="173" t="s">
        <v>2865</v>
      </c>
      <c r="W35" s="81" t="s">
        <v>2866</v>
      </c>
      <c r="X35" s="173" t="s">
        <v>52</v>
      </c>
      <c r="Y35" s="108">
        <v>45658</v>
      </c>
      <c r="Z35" s="109">
        <v>46021</v>
      </c>
      <c r="AA35" s="37" t="s">
        <v>3259</v>
      </c>
      <c r="AB35" s="102"/>
      <c r="AC35" s="43" t="s">
        <v>193</v>
      </c>
      <c r="AD35" s="181" t="s">
        <v>1873</v>
      </c>
      <c r="AE35" s="111" t="s">
        <v>1897</v>
      </c>
      <c r="AF35" s="204"/>
      <c r="AG35" s="113"/>
      <c r="AH35" s="37">
        <v>102</v>
      </c>
      <c r="AI35" s="176">
        <v>102</v>
      </c>
      <c r="AJ35" s="113"/>
      <c r="AK35" s="37"/>
      <c r="AM35" s="175">
        <v>102</v>
      </c>
      <c r="AN35" s="176">
        <v>102</v>
      </c>
      <c r="AO35" s="113"/>
      <c r="AP35" s="136"/>
      <c r="AQ35" s="134">
        <f t="shared" si="7"/>
        <v>0</v>
      </c>
    </row>
    <row r="36" s="10" customFormat="1" ht="72" customHeight="1" spans="1:43">
      <c r="A36" s="37">
        <v>7</v>
      </c>
      <c r="B36" s="173" t="s">
        <v>1897</v>
      </c>
      <c r="C36" s="173" t="s">
        <v>1911</v>
      </c>
      <c r="D36" s="173" t="s">
        <v>2533</v>
      </c>
      <c r="E36" s="113" t="s">
        <v>2919</v>
      </c>
      <c r="F36" s="173" t="s">
        <v>167</v>
      </c>
      <c r="G36" s="113" t="s">
        <v>2920</v>
      </c>
      <c r="H36" s="173" t="s">
        <v>48</v>
      </c>
      <c r="I36" s="174" t="s">
        <v>2921</v>
      </c>
      <c r="J36" s="175">
        <v>9.85</v>
      </c>
      <c r="K36" s="176">
        <v>9.85</v>
      </c>
      <c r="L36" s="113"/>
      <c r="M36" s="37"/>
      <c r="N36" s="174" t="s">
        <v>2922</v>
      </c>
      <c r="O36" s="174"/>
      <c r="P36" s="176">
        <v>249</v>
      </c>
      <c r="Q36" s="173" t="s">
        <v>53</v>
      </c>
      <c r="R36" s="173" t="s">
        <v>53</v>
      </c>
      <c r="S36" s="173" t="s">
        <v>53</v>
      </c>
      <c r="T36" s="173" t="s">
        <v>1754</v>
      </c>
      <c r="U36" s="173" t="s">
        <v>172</v>
      </c>
      <c r="V36" s="173" t="s">
        <v>1859</v>
      </c>
      <c r="W36" s="81" t="s">
        <v>2914</v>
      </c>
      <c r="X36" s="173" t="s">
        <v>52</v>
      </c>
      <c r="Y36" s="108">
        <v>45658</v>
      </c>
      <c r="Z36" s="109">
        <v>46021</v>
      </c>
      <c r="AA36" s="37" t="s">
        <v>3259</v>
      </c>
      <c r="AB36" s="102"/>
      <c r="AC36" s="43" t="s">
        <v>193</v>
      </c>
      <c r="AD36" s="181" t="s">
        <v>1873</v>
      </c>
      <c r="AE36" s="111" t="s">
        <v>1897</v>
      </c>
      <c r="AF36" s="204"/>
      <c r="AG36" s="113"/>
      <c r="AH36" s="37">
        <v>9.85</v>
      </c>
      <c r="AI36" s="176">
        <v>9.85</v>
      </c>
      <c r="AJ36" s="113"/>
      <c r="AK36" s="37"/>
      <c r="AM36" s="175">
        <v>9.85</v>
      </c>
      <c r="AN36" s="176">
        <v>9.85</v>
      </c>
      <c r="AO36" s="113"/>
      <c r="AP36" s="136"/>
      <c r="AQ36" s="134">
        <f t="shared" si="7"/>
        <v>0</v>
      </c>
    </row>
    <row r="37" s="10" customFormat="1" ht="81" customHeight="1" spans="1:43">
      <c r="A37" s="37">
        <v>8</v>
      </c>
      <c r="B37" s="173" t="s">
        <v>1897</v>
      </c>
      <c r="C37" s="173" t="s">
        <v>1911</v>
      </c>
      <c r="D37" s="173" t="s">
        <v>2533</v>
      </c>
      <c r="E37" s="113" t="s">
        <v>2927</v>
      </c>
      <c r="F37" s="173" t="s">
        <v>167</v>
      </c>
      <c r="G37" s="113" t="s">
        <v>2199</v>
      </c>
      <c r="H37" s="173" t="s">
        <v>48</v>
      </c>
      <c r="I37" s="174" t="s">
        <v>2928</v>
      </c>
      <c r="J37" s="175">
        <v>11.05</v>
      </c>
      <c r="K37" s="176">
        <v>11.05</v>
      </c>
      <c r="L37" s="113"/>
      <c r="M37" s="37"/>
      <c r="N37" s="174" t="s">
        <v>2929</v>
      </c>
      <c r="O37" s="174"/>
      <c r="P37" s="176">
        <v>248</v>
      </c>
      <c r="Q37" s="173" t="s">
        <v>53</v>
      </c>
      <c r="R37" s="173" t="s">
        <v>53</v>
      </c>
      <c r="S37" s="173" t="s">
        <v>53</v>
      </c>
      <c r="T37" s="173" t="s">
        <v>1754</v>
      </c>
      <c r="U37" s="173" t="s">
        <v>172</v>
      </c>
      <c r="V37" s="173" t="s">
        <v>1859</v>
      </c>
      <c r="W37" s="81" t="s">
        <v>2914</v>
      </c>
      <c r="X37" s="173" t="s">
        <v>52</v>
      </c>
      <c r="Y37" s="108">
        <v>45658</v>
      </c>
      <c r="Z37" s="109">
        <v>46021</v>
      </c>
      <c r="AA37" s="37" t="s">
        <v>3259</v>
      </c>
      <c r="AB37" s="102"/>
      <c r="AC37" s="43" t="s">
        <v>193</v>
      </c>
      <c r="AD37" s="181" t="s">
        <v>1873</v>
      </c>
      <c r="AE37" s="111" t="s">
        <v>1897</v>
      </c>
      <c r="AF37" s="204"/>
      <c r="AG37" s="113"/>
      <c r="AH37" s="37">
        <v>11.05</v>
      </c>
      <c r="AI37" s="176">
        <v>11.05</v>
      </c>
      <c r="AJ37" s="113"/>
      <c r="AK37" s="37"/>
      <c r="AM37" s="175">
        <v>11.05</v>
      </c>
      <c r="AN37" s="176">
        <v>11.05</v>
      </c>
      <c r="AO37" s="113"/>
      <c r="AP37" s="136"/>
      <c r="AQ37" s="134">
        <f t="shared" si="7"/>
        <v>0</v>
      </c>
    </row>
    <row r="38" s="10" customFormat="1" ht="91" customHeight="1" spans="1:43">
      <c r="A38" s="37">
        <v>9</v>
      </c>
      <c r="B38" s="173" t="s">
        <v>1897</v>
      </c>
      <c r="C38" s="173" t="s">
        <v>1911</v>
      </c>
      <c r="D38" s="173" t="s">
        <v>2533</v>
      </c>
      <c r="E38" s="113" t="s">
        <v>2956</v>
      </c>
      <c r="F38" s="173" t="s">
        <v>167</v>
      </c>
      <c r="G38" s="113" t="s">
        <v>2957</v>
      </c>
      <c r="H38" s="173" t="s">
        <v>48</v>
      </c>
      <c r="I38" s="174" t="s">
        <v>2958</v>
      </c>
      <c r="J38" s="175">
        <v>12.43</v>
      </c>
      <c r="K38" s="176">
        <v>12.43</v>
      </c>
      <c r="L38" s="113"/>
      <c r="M38" s="37"/>
      <c r="N38" s="174" t="s">
        <v>2959</v>
      </c>
      <c r="O38" s="174"/>
      <c r="P38" s="176">
        <v>184</v>
      </c>
      <c r="Q38" s="173" t="s">
        <v>53</v>
      </c>
      <c r="R38" s="173" t="s">
        <v>53</v>
      </c>
      <c r="S38" s="173" t="s">
        <v>53</v>
      </c>
      <c r="T38" s="173" t="s">
        <v>1754</v>
      </c>
      <c r="U38" s="173" t="s">
        <v>172</v>
      </c>
      <c r="V38" s="173" t="s">
        <v>1859</v>
      </c>
      <c r="W38" s="81" t="s">
        <v>2914</v>
      </c>
      <c r="X38" s="173" t="s">
        <v>52</v>
      </c>
      <c r="Y38" s="108">
        <v>45658</v>
      </c>
      <c r="Z38" s="109">
        <v>46021</v>
      </c>
      <c r="AA38" s="37" t="s">
        <v>1818</v>
      </c>
      <c r="AB38" s="102"/>
      <c r="AC38" s="43" t="s">
        <v>193</v>
      </c>
      <c r="AD38" s="181" t="s">
        <v>1873</v>
      </c>
      <c r="AE38" s="111" t="s">
        <v>1897</v>
      </c>
      <c r="AF38" s="204"/>
      <c r="AG38" s="113"/>
      <c r="AH38" s="37">
        <v>12.43</v>
      </c>
      <c r="AI38" s="176">
        <v>12.43</v>
      </c>
      <c r="AJ38" s="113"/>
      <c r="AK38" s="37"/>
      <c r="AM38" s="175">
        <v>12.43</v>
      </c>
      <c r="AN38" s="176">
        <v>12.43</v>
      </c>
      <c r="AO38" s="113"/>
      <c r="AP38" s="136"/>
      <c r="AQ38" s="134">
        <f t="shared" si="7"/>
        <v>0</v>
      </c>
    </row>
    <row r="39" s="10" customFormat="1" ht="100" customHeight="1" spans="1:43">
      <c r="A39" s="37">
        <v>10</v>
      </c>
      <c r="B39" s="173" t="s">
        <v>1897</v>
      </c>
      <c r="C39" s="173" t="s">
        <v>1911</v>
      </c>
      <c r="D39" s="173" t="s">
        <v>2533</v>
      </c>
      <c r="E39" s="113" t="s">
        <v>2983</v>
      </c>
      <c r="F39" s="173" t="s">
        <v>180</v>
      </c>
      <c r="G39" s="113" t="s">
        <v>359</v>
      </c>
      <c r="H39" s="173" t="s">
        <v>48</v>
      </c>
      <c r="I39" s="174" t="s">
        <v>2984</v>
      </c>
      <c r="J39" s="175">
        <v>100</v>
      </c>
      <c r="K39" s="176">
        <v>100</v>
      </c>
      <c r="L39" s="113"/>
      <c r="M39" s="37"/>
      <c r="N39" s="203" t="s">
        <v>2985</v>
      </c>
      <c r="O39" s="174"/>
      <c r="P39" s="176">
        <v>1682</v>
      </c>
      <c r="Q39" s="173" t="s">
        <v>53</v>
      </c>
      <c r="R39" s="173" t="s">
        <v>53</v>
      </c>
      <c r="S39" s="173" t="s">
        <v>53</v>
      </c>
      <c r="T39" s="173" t="s">
        <v>1754</v>
      </c>
      <c r="U39" s="173" t="s">
        <v>185</v>
      </c>
      <c r="V39" s="173" t="s">
        <v>186</v>
      </c>
      <c r="W39" s="81" t="s">
        <v>1872</v>
      </c>
      <c r="X39" s="173" t="s">
        <v>52</v>
      </c>
      <c r="Y39" s="108">
        <v>45658</v>
      </c>
      <c r="Z39" s="109">
        <v>46021</v>
      </c>
      <c r="AA39" s="37" t="s">
        <v>3259</v>
      </c>
      <c r="AB39" s="102"/>
      <c r="AC39" s="43" t="s">
        <v>193</v>
      </c>
      <c r="AD39" s="181" t="s">
        <v>1873</v>
      </c>
      <c r="AE39" s="111" t="s">
        <v>1897</v>
      </c>
      <c r="AF39" s="204"/>
      <c r="AG39" s="113"/>
      <c r="AH39" s="37">
        <v>100</v>
      </c>
      <c r="AI39" s="176">
        <v>100</v>
      </c>
      <c r="AJ39" s="113"/>
      <c r="AK39" s="37"/>
      <c r="AM39" s="175">
        <v>100</v>
      </c>
      <c r="AN39" s="176">
        <v>100</v>
      </c>
      <c r="AO39" s="113"/>
      <c r="AP39" s="136"/>
      <c r="AQ39" s="134">
        <f t="shared" si="7"/>
        <v>0</v>
      </c>
    </row>
    <row r="40" s="3" customFormat="1" ht="27" customHeight="1" spans="1:43">
      <c r="A40" s="36" t="s">
        <v>3183</v>
      </c>
      <c r="B40" s="36"/>
      <c r="C40" s="36"/>
      <c r="D40" s="36"/>
      <c r="E40" s="36"/>
      <c r="F40" s="36"/>
      <c r="G40" s="36"/>
      <c r="H40" s="36"/>
      <c r="I40" s="36"/>
      <c r="J40" s="59">
        <f t="shared" ref="J40:M40" si="11">SUM(J41:J41)</f>
        <v>60</v>
      </c>
      <c r="K40" s="59">
        <f t="shared" si="11"/>
        <v>60</v>
      </c>
      <c r="L40" s="59">
        <f t="shared" si="11"/>
        <v>0</v>
      </c>
      <c r="M40" s="59">
        <f t="shared" si="11"/>
        <v>0</v>
      </c>
      <c r="N40" s="57"/>
      <c r="O40" s="58"/>
      <c r="P40" s="179"/>
      <c r="Q40" s="58"/>
      <c r="R40" s="58"/>
      <c r="S40" s="58"/>
      <c r="T40" s="58"/>
      <c r="U40" s="58"/>
      <c r="V40" s="58"/>
      <c r="W40" s="81"/>
      <c r="X40" s="58"/>
      <c r="Y40" s="100"/>
      <c r="Z40" s="101"/>
      <c r="AA40" s="58"/>
      <c r="AB40" s="102"/>
      <c r="AC40" s="103"/>
      <c r="AD40" s="104" t="s">
        <v>41</v>
      </c>
      <c r="AE40" s="105"/>
      <c r="AF40" s="183">
        <f t="shared" ref="AF40:AK40" si="12">SUM(AF41:AF41)</f>
        <v>0</v>
      </c>
      <c r="AG40" s="58"/>
      <c r="AH40" s="58">
        <f t="shared" si="12"/>
        <v>60</v>
      </c>
      <c r="AI40" s="58">
        <f t="shared" si="12"/>
        <v>30</v>
      </c>
      <c r="AJ40" s="58">
        <f t="shared" si="12"/>
        <v>0</v>
      </c>
      <c r="AK40" s="58">
        <f t="shared" si="12"/>
        <v>30</v>
      </c>
      <c r="AL40" s="122"/>
      <c r="AM40" s="58">
        <f t="shared" ref="AM40:AP40" si="13">SUM(AM41:AM41)</f>
        <v>60</v>
      </c>
      <c r="AN40" s="58">
        <f t="shared" si="13"/>
        <v>60</v>
      </c>
      <c r="AO40" s="58">
        <f t="shared" si="13"/>
        <v>0</v>
      </c>
      <c r="AP40" s="186">
        <f t="shared" si="13"/>
        <v>0</v>
      </c>
      <c r="AQ40" s="134">
        <f t="shared" si="7"/>
        <v>0</v>
      </c>
    </row>
    <row r="41" s="8" customFormat="1" ht="99" customHeight="1" spans="1:43">
      <c r="A41" s="37">
        <v>1</v>
      </c>
      <c r="B41" s="37" t="s">
        <v>3184</v>
      </c>
      <c r="C41" s="37" t="s">
        <v>3184</v>
      </c>
      <c r="D41" s="65" t="s">
        <v>3185</v>
      </c>
      <c r="E41" s="37" t="s">
        <v>3195</v>
      </c>
      <c r="F41" s="37" t="s">
        <v>595</v>
      </c>
      <c r="G41" s="37" t="s">
        <v>1625</v>
      </c>
      <c r="H41" s="37" t="s">
        <v>817</v>
      </c>
      <c r="I41" s="60" t="s">
        <v>3196</v>
      </c>
      <c r="J41" s="37">
        <v>60</v>
      </c>
      <c r="K41" s="37">
        <v>60</v>
      </c>
      <c r="L41" s="37"/>
      <c r="M41" s="37"/>
      <c r="N41" s="60" t="s">
        <v>3197</v>
      </c>
      <c r="O41" s="37"/>
      <c r="P41" s="63">
        <v>16062</v>
      </c>
      <c r="Q41" s="37" t="s">
        <v>53</v>
      </c>
      <c r="R41" s="37" t="s">
        <v>52</v>
      </c>
      <c r="S41" s="37" t="s">
        <v>53</v>
      </c>
      <c r="T41" s="37" t="s">
        <v>1463</v>
      </c>
      <c r="U41" s="37" t="s">
        <v>600</v>
      </c>
      <c r="V41" s="37" t="s">
        <v>601</v>
      </c>
      <c r="W41" s="81">
        <v>15887412941</v>
      </c>
      <c r="X41" s="37" t="s">
        <v>52</v>
      </c>
      <c r="Y41" s="108">
        <v>45658</v>
      </c>
      <c r="Z41" s="109">
        <v>45992</v>
      </c>
      <c r="AA41" s="37" t="s">
        <v>3259</v>
      </c>
      <c r="AB41" s="102"/>
      <c r="AC41" s="43" t="s">
        <v>193</v>
      </c>
      <c r="AD41" s="110" t="s">
        <v>1880</v>
      </c>
      <c r="AE41" s="111" t="s">
        <v>3184</v>
      </c>
      <c r="AF41" s="44"/>
      <c r="AG41" s="37"/>
      <c r="AH41" s="37">
        <v>60</v>
      </c>
      <c r="AI41" s="37">
        <v>30</v>
      </c>
      <c r="AJ41" s="37"/>
      <c r="AK41" s="37">
        <v>30</v>
      </c>
      <c r="AL41" s="154"/>
      <c r="AM41" s="37">
        <f>SUM(AN41:AP41)</f>
        <v>60</v>
      </c>
      <c r="AN41" s="37">
        <v>60</v>
      </c>
      <c r="AO41" s="37"/>
      <c r="AP41" s="136"/>
      <c r="AQ41" s="134">
        <f t="shared" si="7"/>
        <v>0</v>
      </c>
    </row>
    <row r="42" s="11" customFormat="1" ht="23" customHeight="1" spans="1:43">
      <c r="A42" s="36" t="s">
        <v>3212</v>
      </c>
      <c r="B42" s="36"/>
      <c r="C42" s="36"/>
      <c r="D42" s="36"/>
      <c r="E42" s="36"/>
      <c r="F42" s="36"/>
      <c r="G42" s="36"/>
      <c r="H42" s="36"/>
      <c r="I42" s="36"/>
      <c r="J42" s="59"/>
      <c r="K42" s="59"/>
      <c r="L42" s="59"/>
      <c r="M42" s="59"/>
      <c r="N42" s="207"/>
      <c r="O42" s="58"/>
      <c r="P42" s="179"/>
      <c r="Q42" s="58"/>
      <c r="R42" s="58"/>
      <c r="S42" s="58"/>
      <c r="T42" s="58"/>
      <c r="U42" s="58"/>
      <c r="V42" s="58"/>
      <c r="W42" s="81"/>
      <c r="X42" s="58"/>
      <c r="Y42" s="100"/>
      <c r="Z42" s="101"/>
      <c r="AA42" s="58"/>
      <c r="AB42" s="102"/>
      <c r="AC42" s="103"/>
      <c r="AD42" s="104" t="s">
        <v>41</v>
      </c>
      <c r="AE42" s="105"/>
      <c r="AF42" s="183"/>
      <c r="AG42" s="58"/>
      <c r="AH42" s="58"/>
      <c r="AI42" s="58"/>
      <c r="AJ42" s="58"/>
      <c r="AK42" s="58"/>
      <c r="AL42" s="122"/>
      <c r="AM42" s="58"/>
      <c r="AN42" s="58"/>
      <c r="AO42" s="58"/>
      <c r="AP42" s="135"/>
      <c r="AQ42" s="134">
        <f t="shared" si="7"/>
        <v>0</v>
      </c>
    </row>
    <row r="43" s="11" customFormat="1" ht="27" customHeight="1" spans="1:43">
      <c r="A43" s="36" t="s">
        <v>3230</v>
      </c>
      <c r="B43" s="36"/>
      <c r="C43" s="36"/>
      <c r="D43" s="36"/>
      <c r="E43" s="36"/>
      <c r="F43" s="36"/>
      <c r="G43" s="36"/>
      <c r="H43" s="36"/>
      <c r="I43" s="36"/>
      <c r="J43" s="208"/>
      <c r="K43" s="208"/>
      <c r="L43" s="208"/>
      <c r="M43" s="208"/>
      <c r="N43" s="57"/>
      <c r="O43" s="58"/>
      <c r="P43" s="58"/>
      <c r="Q43" s="58"/>
      <c r="R43" s="58"/>
      <c r="S43" s="58"/>
      <c r="T43" s="58"/>
      <c r="U43" s="58"/>
      <c r="V43" s="58"/>
      <c r="W43" s="81"/>
      <c r="X43" s="58"/>
      <c r="Y43" s="100"/>
      <c r="Z43" s="101"/>
      <c r="AA43" s="58"/>
      <c r="AB43" s="102"/>
      <c r="AC43" s="103"/>
      <c r="AD43" s="104" t="s">
        <v>41</v>
      </c>
      <c r="AE43" s="105"/>
      <c r="AF43" s="183"/>
      <c r="AG43" s="58"/>
      <c r="AH43" s="58"/>
      <c r="AI43" s="58"/>
      <c r="AJ43" s="58"/>
      <c r="AK43" s="58"/>
      <c r="AL43" s="122"/>
      <c r="AM43" s="58">
        <f>SUM(AN43:AP43)</f>
        <v>0</v>
      </c>
      <c r="AN43" s="58"/>
      <c r="AO43" s="58"/>
      <c r="AP43" s="135"/>
      <c r="AQ43" s="134">
        <f t="shared" si="7"/>
        <v>0</v>
      </c>
    </row>
    <row r="44" s="11" customFormat="1" ht="27" customHeight="1" spans="1:43">
      <c r="A44" s="36" t="s">
        <v>3231</v>
      </c>
      <c r="B44" s="36"/>
      <c r="C44" s="36"/>
      <c r="D44" s="36"/>
      <c r="E44" s="36"/>
      <c r="F44" s="36"/>
      <c r="G44" s="36"/>
      <c r="H44" s="36"/>
      <c r="I44" s="36"/>
      <c r="J44" s="59"/>
      <c r="K44" s="59"/>
      <c r="L44" s="59"/>
      <c r="M44" s="59"/>
      <c r="N44" s="57"/>
      <c r="O44" s="58"/>
      <c r="P44" s="58"/>
      <c r="Q44" s="58"/>
      <c r="R44" s="58"/>
      <c r="S44" s="58"/>
      <c r="T44" s="58"/>
      <c r="U44" s="58"/>
      <c r="V44" s="58"/>
      <c r="W44" s="81"/>
      <c r="X44" s="58"/>
      <c r="Y44" s="100"/>
      <c r="Z44" s="101"/>
      <c r="AA44" s="58"/>
      <c r="AB44" s="102"/>
      <c r="AC44" s="103"/>
      <c r="AD44" s="104" t="s">
        <v>41</v>
      </c>
      <c r="AE44" s="105"/>
      <c r="AF44" s="183"/>
      <c r="AG44" s="58"/>
      <c r="AH44" s="58"/>
      <c r="AI44" s="58"/>
      <c r="AJ44" s="58"/>
      <c r="AK44" s="58"/>
      <c r="AL44" s="122"/>
      <c r="AM44" s="58"/>
      <c r="AN44" s="58"/>
      <c r="AO44" s="58"/>
      <c r="AP44" s="186"/>
      <c r="AQ44" s="134">
        <f t="shared" si="7"/>
        <v>0</v>
      </c>
    </row>
    <row r="45" s="3" customFormat="1" ht="27" customHeight="1" spans="1:43">
      <c r="A45" s="36" t="s">
        <v>3240</v>
      </c>
      <c r="B45" s="36"/>
      <c r="C45" s="36"/>
      <c r="D45" s="36"/>
      <c r="E45" s="36"/>
      <c r="F45" s="36"/>
      <c r="G45" s="36"/>
      <c r="H45" s="36"/>
      <c r="I45" s="36"/>
      <c r="J45" s="59"/>
      <c r="K45" s="59"/>
      <c r="L45" s="59"/>
      <c r="M45" s="59"/>
      <c r="N45" s="57"/>
      <c r="O45" s="58"/>
      <c r="P45" s="58"/>
      <c r="Q45" s="58"/>
      <c r="R45" s="58"/>
      <c r="S45" s="58"/>
      <c r="T45" s="58"/>
      <c r="U45" s="58"/>
      <c r="V45" s="58"/>
      <c r="W45" s="81"/>
      <c r="X45" s="58"/>
      <c r="Y45" s="100"/>
      <c r="Z45" s="101"/>
      <c r="AA45" s="58"/>
      <c r="AB45" s="102"/>
      <c r="AC45" s="103"/>
      <c r="AD45" s="104" t="s">
        <v>41</v>
      </c>
      <c r="AE45" s="105"/>
      <c r="AF45" s="183"/>
      <c r="AG45" s="58"/>
      <c r="AH45" s="58"/>
      <c r="AI45" s="58"/>
      <c r="AJ45" s="58"/>
      <c r="AK45" s="58"/>
      <c r="AL45" s="122"/>
      <c r="AM45" s="58"/>
      <c r="AN45" s="58"/>
      <c r="AO45" s="58"/>
      <c r="AP45" s="186"/>
      <c r="AQ45" s="134">
        <f t="shared" si="7"/>
        <v>0</v>
      </c>
    </row>
  </sheetData>
  <autoFilter xmlns:etc="http://www.wps.cn/officeDocument/2017/etCustomData" ref="A7:AR45" etc:filterBottomFollowUsedRange="0">
    <extLst/>
  </autoFilter>
  <mergeCells count="43">
    <mergeCell ref="A1:B1"/>
    <mergeCell ref="A2:AA2"/>
    <mergeCell ref="F5:G5"/>
    <mergeCell ref="J5:M5"/>
    <mergeCell ref="AH5:AK5"/>
    <mergeCell ref="AM5:AP5"/>
    <mergeCell ref="K6:L6"/>
    <mergeCell ref="AI6:AJ6"/>
    <mergeCell ref="AN6:AO6"/>
    <mergeCell ref="A5:A7"/>
    <mergeCell ref="B5:B7"/>
    <mergeCell ref="C5:C7"/>
    <mergeCell ref="D5:D7"/>
    <mergeCell ref="E5:E7"/>
    <mergeCell ref="F6:F7"/>
    <mergeCell ref="G6:G7"/>
    <mergeCell ref="H5:H7"/>
    <mergeCell ref="I5:I7"/>
    <mergeCell ref="J6:J7"/>
    <mergeCell ref="M6:M7"/>
    <mergeCell ref="N5:N7"/>
    <mergeCell ref="O5:O7"/>
    <mergeCell ref="P5:P7"/>
    <mergeCell ref="Q5:Q7"/>
    <mergeCell ref="R5:R7"/>
    <mergeCell ref="S5:S7"/>
    <mergeCell ref="T5:T7"/>
    <mergeCell ref="U5:U7"/>
    <mergeCell ref="V5:V7"/>
    <mergeCell ref="W5:W7"/>
    <mergeCell ref="X5:X7"/>
    <mergeCell ref="Y5:Y7"/>
    <mergeCell ref="Z5:Z7"/>
    <mergeCell ref="AA5:AA7"/>
    <mergeCell ref="AB5:AB7"/>
    <mergeCell ref="AC5:AC7"/>
    <mergeCell ref="AD5:AD7"/>
    <mergeCell ref="AH6:AH7"/>
    <mergeCell ref="AK6:AK7"/>
    <mergeCell ref="AL5:AL7"/>
    <mergeCell ref="AM6:AM7"/>
    <mergeCell ref="AP6:AP7"/>
    <mergeCell ref="AF5:AG6"/>
  </mergeCells>
  <pageMargins left="0.357638888888889" right="0.357638888888889" top="0.409027777777778" bottom="0.511805555555556" header="0.5" footer="0.302777777777778"/>
  <pageSetup paperSize="9" scale="67" fitToHeight="0" orientation="landscape" horizontalDpi="600"/>
  <headerFooter>
    <oddFooter>&amp;C第&amp;P页，共&amp;N页</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R709"/>
  <sheetViews>
    <sheetView zoomScale="70" zoomScaleNormal="70" workbookViewId="0">
      <pane xSplit="5" ySplit="7" topLeftCell="F15" activePane="bottomRight" state="frozen"/>
      <selection/>
      <selection pane="topRight"/>
      <selection pane="bottomLeft"/>
      <selection pane="bottomRight" activeCell="AB11" sqref="AB11"/>
    </sheetView>
  </sheetViews>
  <sheetFormatPr defaultColWidth="9" defaultRowHeight="13.5"/>
  <cols>
    <col min="1" max="1" width="4.74166666666667" style="12" customWidth="1"/>
    <col min="2" max="4" width="4.98333333333333" style="12" customWidth="1"/>
    <col min="5" max="5" width="11.2166666666667" style="12" customWidth="1"/>
    <col min="6" max="6" width="4.98333333333333" style="13" customWidth="1"/>
    <col min="7" max="7" width="6.44166666666667" style="12" customWidth="1"/>
    <col min="8" max="8" width="3.21666666666667" style="12" customWidth="1"/>
    <col min="9" max="9" width="34.375" style="14" customWidth="1"/>
    <col min="10" max="10" width="12.8833333333333" style="15" customWidth="1"/>
    <col min="11" max="11" width="11.6666666666667" style="15" customWidth="1"/>
    <col min="12" max="12" width="10.775" style="15" customWidth="1"/>
    <col min="13" max="13" width="6.55833333333333" style="16" customWidth="1"/>
    <col min="14" max="14" width="26.4083333333333" style="14" customWidth="1"/>
    <col min="15" max="15" width="12.775" style="12" customWidth="1"/>
    <col min="16" max="16" width="5.66666666666667" style="17" customWidth="1"/>
    <col min="17" max="19" width="2.775" style="18" customWidth="1"/>
    <col min="20" max="21" width="4.98333333333333" style="18" customWidth="1"/>
    <col min="22" max="22" width="2.775" style="18" customWidth="1"/>
    <col min="23" max="23" width="4.55833333333333" style="19" customWidth="1"/>
    <col min="24" max="24" width="2.775" style="18" customWidth="1"/>
    <col min="25" max="26" width="6.66666666666667" style="20" customWidth="1"/>
    <col min="27" max="27" width="6.33333333333333" style="18" customWidth="1"/>
    <col min="28" max="28" width="10.5916666666667" style="21" customWidth="1"/>
    <col min="29" max="29" width="11.1083333333333" style="22" customWidth="1"/>
    <col min="30" max="31" width="6.925" style="23" customWidth="1"/>
    <col min="32" max="32" width="8.08333333333333" style="24" customWidth="1"/>
    <col min="33" max="33" width="7.44166666666667" style="24" customWidth="1"/>
    <col min="34" max="34" width="11.1083333333333" style="24" customWidth="1"/>
    <col min="35" max="35" width="11.2583333333333" style="24" customWidth="1"/>
    <col min="36" max="36" width="10" style="24" customWidth="1"/>
    <col min="37" max="37" width="8.08333333333333" style="24" customWidth="1"/>
    <col min="38" max="38" width="5.48333333333333" style="25" customWidth="1"/>
    <col min="39" max="40" width="15.5583333333333" style="24"/>
    <col min="41" max="41" width="12.5583333333333" style="24"/>
    <col min="42" max="42" width="9.775" style="26"/>
    <col min="43" max="43" width="12.8833333333333" style="14" customWidth="1"/>
    <col min="44" max="44" width="10.6666666666667" style="14" customWidth="1"/>
    <col min="45" max="16384" width="9" style="14"/>
  </cols>
  <sheetData>
    <row r="1" customFormat="1" spans="1:44">
      <c r="A1" s="27" t="s">
        <v>3260</v>
      </c>
      <c r="B1" s="27"/>
      <c r="C1" s="12"/>
      <c r="D1" s="12"/>
      <c r="E1" s="12"/>
      <c r="F1" s="13"/>
      <c r="G1" s="12"/>
      <c r="H1" s="12"/>
      <c r="I1" s="14"/>
      <c r="J1" s="24"/>
      <c r="K1" s="24"/>
      <c r="L1" s="24"/>
      <c r="M1" s="12"/>
      <c r="N1" s="14"/>
      <c r="O1" s="12"/>
      <c r="P1" s="17"/>
      <c r="Q1" s="18"/>
      <c r="R1" s="18"/>
      <c r="S1" s="18"/>
      <c r="T1" s="18"/>
      <c r="U1" s="18"/>
      <c r="V1" s="18"/>
      <c r="W1" s="19"/>
      <c r="X1" s="18"/>
      <c r="Y1" s="83"/>
      <c r="Z1" s="83"/>
      <c r="AA1" s="18"/>
      <c r="AB1" s="21"/>
      <c r="AC1" s="22"/>
      <c r="AD1" s="25"/>
      <c r="AE1" s="25"/>
      <c r="AF1" s="24"/>
      <c r="AG1" s="24"/>
      <c r="AH1" s="24"/>
      <c r="AI1" s="24"/>
      <c r="AJ1" s="24"/>
      <c r="AK1" s="24"/>
      <c r="AL1" s="25"/>
      <c r="AM1" s="24"/>
      <c r="AN1" s="24"/>
      <c r="AO1" s="24"/>
      <c r="AP1" s="26"/>
      <c r="AQ1" s="14"/>
      <c r="AR1" s="14"/>
    </row>
    <row r="2" customFormat="1" ht="28.5" spans="1:43">
      <c r="A2" s="28" t="s">
        <v>0</v>
      </c>
      <c r="B2" s="28"/>
      <c r="C2" s="28"/>
      <c r="D2" s="28"/>
      <c r="E2" s="28"/>
      <c r="F2" s="28"/>
      <c r="G2" s="28"/>
      <c r="H2" s="28"/>
      <c r="I2" s="28"/>
      <c r="J2" s="46"/>
      <c r="K2" s="46"/>
      <c r="L2" s="46"/>
      <c r="M2" s="28"/>
      <c r="N2" s="28"/>
      <c r="O2" s="28"/>
      <c r="P2" s="28"/>
      <c r="Q2" s="28"/>
      <c r="R2" s="28"/>
      <c r="S2" s="28"/>
      <c r="T2" s="28"/>
      <c r="U2" s="28"/>
      <c r="V2" s="28"/>
      <c r="W2" s="28"/>
      <c r="X2" s="28"/>
      <c r="Y2" s="84"/>
      <c r="Z2" s="84"/>
      <c r="AA2" s="28"/>
      <c r="AB2" s="21"/>
      <c r="AC2" s="47"/>
      <c r="AD2" s="25"/>
      <c r="AE2" s="25"/>
      <c r="AF2" s="85">
        <v>80883</v>
      </c>
      <c r="AG2" s="85">
        <v>21660</v>
      </c>
      <c r="AH2" s="114">
        <v>154035.632</v>
      </c>
      <c r="AI2" s="48">
        <v>130246.352</v>
      </c>
      <c r="AJ2" s="48">
        <v>18638.08</v>
      </c>
      <c r="AK2" s="48">
        <v>5151.2</v>
      </c>
      <c r="AL2" s="115"/>
      <c r="AM2" s="46"/>
      <c r="AN2" s="46"/>
      <c r="AO2" s="46"/>
      <c r="AP2" s="127"/>
      <c r="AQ2" s="128"/>
    </row>
    <row r="3" customFormat="1" ht="28.5" spans="1:43">
      <c r="A3" s="28"/>
      <c r="B3" s="28"/>
      <c r="C3" s="28"/>
      <c r="D3" s="28"/>
      <c r="E3" s="29"/>
      <c r="F3" s="28"/>
      <c r="G3" s="28"/>
      <c r="H3" s="28"/>
      <c r="I3" s="47"/>
      <c r="J3" s="48"/>
      <c r="K3" s="48"/>
      <c r="L3" s="48"/>
      <c r="M3" s="48"/>
      <c r="N3" s="48"/>
      <c r="O3" s="47"/>
      <c r="P3" s="47"/>
      <c r="Q3" s="47"/>
      <c r="R3" s="47"/>
      <c r="S3" s="28"/>
      <c r="T3" s="28"/>
      <c r="U3" s="28"/>
      <c r="V3" s="28"/>
      <c r="W3" s="69"/>
      <c r="X3" s="13"/>
      <c r="Y3" s="86"/>
      <c r="Z3" s="86"/>
      <c r="AA3" s="87"/>
      <c r="AB3" s="21"/>
      <c r="AC3" s="22"/>
      <c r="AD3" s="25"/>
      <c r="AE3" s="25"/>
      <c r="AF3" s="25"/>
      <c r="AG3" s="25"/>
      <c r="AH3" s="116">
        <f t="shared" ref="AH3:AK3" si="0">AH8</f>
        <v>146438.342</v>
      </c>
      <c r="AI3" s="48">
        <f t="shared" si="0"/>
        <v>122896.172</v>
      </c>
      <c r="AJ3" s="48">
        <f t="shared" si="0"/>
        <v>18420.97</v>
      </c>
      <c r="AK3" s="48">
        <f t="shared" si="0"/>
        <v>5121.2</v>
      </c>
      <c r="AL3" s="25"/>
      <c r="AM3" s="48"/>
      <c r="AN3" s="48"/>
      <c r="AO3" s="48"/>
      <c r="AP3" s="48"/>
      <c r="AQ3" s="128"/>
    </row>
    <row r="4" customFormat="1" spans="1:43">
      <c r="A4" s="30" t="s">
        <v>3251</v>
      </c>
      <c r="B4" s="31"/>
      <c r="C4" s="31"/>
      <c r="D4" s="31"/>
      <c r="E4" s="31"/>
      <c r="F4" s="31"/>
      <c r="G4" s="31"/>
      <c r="H4" s="31"/>
      <c r="I4" s="49"/>
      <c r="J4" s="50"/>
      <c r="K4" s="50" t="s">
        <v>3252</v>
      </c>
      <c r="L4" s="50"/>
      <c r="M4" s="31"/>
      <c r="N4" s="51"/>
      <c r="O4" s="52" t="s">
        <v>3253</v>
      </c>
      <c r="P4" s="53"/>
      <c r="Q4" s="31"/>
      <c r="R4" s="31"/>
      <c r="S4" s="31"/>
      <c r="T4" s="31"/>
      <c r="U4" s="31"/>
      <c r="V4" s="31" t="s">
        <v>3254</v>
      </c>
      <c r="W4" s="70"/>
      <c r="X4" s="31"/>
      <c r="Y4" s="88"/>
      <c r="Z4" s="88"/>
      <c r="AA4" s="12"/>
      <c r="AB4" s="21"/>
      <c r="AC4" s="89"/>
      <c r="AD4" s="25"/>
      <c r="AE4" s="25"/>
      <c r="AF4" s="25"/>
      <c r="AG4" s="25"/>
      <c r="AH4" s="50"/>
      <c r="AI4" s="50" t="s">
        <v>3252</v>
      </c>
      <c r="AJ4" s="50"/>
      <c r="AK4" s="50"/>
      <c r="AL4" s="25"/>
      <c r="AM4" s="50"/>
      <c r="AN4" s="50" t="s">
        <v>3252</v>
      </c>
      <c r="AO4" s="50"/>
      <c r="AP4" s="129"/>
      <c r="AQ4" s="128"/>
    </row>
    <row r="5" customFormat="1" spans="1:43">
      <c r="A5" s="32" t="s">
        <v>1</v>
      </c>
      <c r="B5" s="32" t="s">
        <v>2</v>
      </c>
      <c r="C5" s="32" t="s">
        <v>3</v>
      </c>
      <c r="D5" s="32" t="s">
        <v>4</v>
      </c>
      <c r="E5" s="32" t="s">
        <v>5</v>
      </c>
      <c r="F5" s="33" t="s">
        <v>6</v>
      </c>
      <c r="G5" s="33"/>
      <c r="H5" s="32" t="s">
        <v>7</v>
      </c>
      <c r="I5" s="32" t="s">
        <v>8</v>
      </c>
      <c r="J5" s="54" t="s">
        <v>9</v>
      </c>
      <c r="K5" s="54"/>
      <c r="L5" s="54"/>
      <c r="M5" s="55"/>
      <c r="N5" s="32" t="s">
        <v>10</v>
      </c>
      <c r="O5" s="32" t="s">
        <v>11</v>
      </c>
      <c r="P5" s="32" t="s">
        <v>12</v>
      </c>
      <c r="Q5" s="71" t="s">
        <v>13</v>
      </c>
      <c r="R5" s="71" t="s">
        <v>14</v>
      </c>
      <c r="S5" s="71" t="s">
        <v>15</v>
      </c>
      <c r="T5" s="32" t="s">
        <v>16</v>
      </c>
      <c r="U5" s="32" t="s">
        <v>17</v>
      </c>
      <c r="V5" s="71" t="s">
        <v>18</v>
      </c>
      <c r="W5" s="72" t="s">
        <v>19</v>
      </c>
      <c r="X5" s="73" t="s">
        <v>20</v>
      </c>
      <c r="Y5" s="90" t="s">
        <v>21</v>
      </c>
      <c r="Z5" s="91" t="s">
        <v>22</v>
      </c>
      <c r="AA5" s="92" t="s">
        <v>23</v>
      </c>
      <c r="AB5" s="93" t="s">
        <v>24</v>
      </c>
      <c r="AC5" s="94" t="s">
        <v>25</v>
      </c>
      <c r="AD5" s="95" t="s">
        <v>26</v>
      </c>
      <c r="AE5" s="95"/>
      <c r="AF5" s="96" t="s">
        <v>27</v>
      </c>
      <c r="AG5" s="117"/>
      <c r="AH5" s="118" t="s">
        <v>28</v>
      </c>
      <c r="AI5" s="118"/>
      <c r="AJ5" s="118"/>
      <c r="AK5" s="119"/>
      <c r="AL5" s="95" t="s">
        <v>23</v>
      </c>
      <c r="AM5" s="118" t="s">
        <v>29</v>
      </c>
      <c r="AN5" s="118"/>
      <c r="AO5" s="118"/>
      <c r="AP5" s="130"/>
      <c r="AQ5" s="131"/>
    </row>
    <row r="6" customFormat="1" spans="1:43">
      <c r="A6" s="34"/>
      <c r="B6" s="34"/>
      <c r="C6" s="34"/>
      <c r="D6" s="34"/>
      <c r="E6" s="34"/>
      <c r="F6" s="32" t="s">
        <v>30</v>
      </c>
      <c r="G6" s="32" t="s">
        <v>31</v>
      </c>
      <c r="H6" s="34"/>
      <c r="I6" s="34"/>
      <c r="J6" s="54" t="s">
        <v>32</v>
      </c>
      <c r="K6" s="54" t="s">
        <v>33</v>
      </c>
      <c r="L6" s="54"/>
      <c r="M6" s="55" t="s">
        <v>34</v>
      </c>
      <c r="N6" s="34"/>
      <c r="O6" s="34"/>
      <c r="P6" s="34"/>
      <c r="Q6" s="74"/>
      <c r="R6" s="74"/>
      <c r="S6" s="74"/>
      <c r="T6" s="34"/>
      <c r="U6" s="34"/>
      <c r="V6" s="75"/>
      <c r="W6" s="76"/>
      <c r="X6" s="73"/>
      <c r="Y6" s="90"/>
      <c r="Z6" s="91"/>
      <c r="AA6" s="92"/>
      <c r="AB6" s="93"/>
      <c r="AC6" s="97"/>
      <c r="AD6" s="95"/>
      <c r="AE6" s="95"/>
      <c r="AF6" s="98"/>
      <c r="AG6" s="95"/>
      <c r="AH6" s="118" t="s">
        <v>32</v>
      </c>
      <c r="AI6" s="118" t="s">
        <v>33</v>
      </c>
      <c r="AJ6" s="118"/>
      <c r="AK6" s="119" t="s">
        <v>34</v>
      </c>
      <c r="AL6" s="95"/>
      <c r="AM6" s="118" t="s">
        <v>32</v>
      </c>
      <c r="AN6" s="118" t="s">
        <v>33</v>
      </c>
      <c r="AO6" s="118"/>
      <c r="AP6" s="130" t="s">
        <v>34</v>
      </c>
      <c r="AQ6" s="131"/>
    </row>
    <row r="7" s="1" customFormat="1" ht="21" customHeight="1" spans="1:43">
      <c r="A7" s="35"/>
      <c r="B7" s="35"/>
      <c r="C7" s="35"/>
      <c r="D7" s="35"/>
      <c r="E7" s="35"/>
      <c r="F7" s="35"/>
      <c r="G7" s="35"/>
      <c r="H7" s="35"/>
      <c r="I7" s="35"/>
      <c r="J7" s="54"/>
      <c r="K7" s="54" t="s">
        <v>35</v>
      </c>
      <c r="L7" s="54" t="s">
        <v>36</v>
      </c>
      <c r="M7" s="55"/>
      <c r="N7" s="35"/>
      <c r="O7" s="35"/>
      <c r="P7" s="35"/>
      <c r="Q7" s="77"/>
      <c r="R7" s="77"/>
      <c r="S7" s="77"/>
      <c r="T7" s="35"/>
      <c r="U7" s="35"/>
      <c r="V7" s="78"/>
      <c r="W7" s="79"/>
      <c r="X7" s="73"/>
      <c r="Y7" s="90"/>
      <c r="Z7" s="91"/>
      <c r="AA7" s="92"/>
      <c r="AB7" s="93"/>
      <c r="AC7" s="97"/>
      <c r="AD7" s="95"/>
      <c r="AE7" s="95"/>
      <c r="AF7" s="99" t="s">
        <v>37</v>
      </c>
      <c r="AG7" s="120" t="s">
        <v>38</v>
      </c>
      <c r="AH7" s="118"/>
      <c r="AI7" s="118" t="s">
        <v>35</v>
      </c>
      <c r="AJ7" s="118" t="s">
        <v>36</v>
      </c>
      <c r="AK7" s="119"/>
      <c r="AL7" s="95"/>
      <c r="AM7" s="118"/>
      <c r="AN7" s="118" t="s">
        <v>35</v>
      </c>
      <c r="AO7" s="118" t="s">
        <v>36</v>
      </c>
      <c r="AP7" s="130"/>
      <c r="AQ7" s="132"/>
    </row>
    <row r="8" s="2" customFormat="1" ht="27" customHeight="1" spans="1:43">
      <c r="A8" s="36" t="s">
        <v>39</v>
      </c>
      <c r="B8" s="36"/>
      <c r="C8" s="36"/>
      <c r="D8" s="36"/>
      <c r="E8" s="36"/>
      <c r="F8" s="36"/>
      <c r="G8" s="36"/>
      <c r="H8" s="36"/>
      <c r="I8" s="36"/>
      <c r="J8" s="56">
        <f t="shared" ref="J8:M8" si="1">SUM(J9,J358,J363,J693,J699,J703,J704,J707)</f>
        <v>301883.939</v>
      </c>
      <c r="K8" s="56">
        <f t="shared" si="1"/>
        <v>271555.899</v>
      </c>
      <c r="L8" s="56">
        <f t="shared" si="1"/>
        <v>24213.04</v>
      </c>
      <c r="M8" s="56">
        <f t="shared" si="1"/>
        <v>6115</v>
      </c>
      <c r="N8" s="57"/>
      <c r="O8" s="58"/>
      <c r="P8" s="58"/>
      <c r="Q8" s="58"/>
      <c r="R8" s="58"/>
      <c r="S8" s="58"/>
      <c r="T8" s="58"/>
      <c r="U8" s="58"/>
      <c r="V8" s="58"/>
      <c r="W8" s="80"/>
      <c r="X8" s="58"/>
      <c r="Y8" s="100"/>
      <c r="Z8" s="101"/>
      <c r="AA8" s="58"/>
      <c r="AB8" s="102"/>
      <c r="AC8" s="103"/>
      <c r="AD8" s="104" t="s">
        <v>39</v>
      </c>
      <c r="AE8" s="105"/>
      <c r="AF8" s="106">
        <f t="shared" ref="AF8:AK8" si="2">SUM(AF9,AF358,AF363,AF693,AF699,AF703,AF704,AF707)</f>
        <v>80883</v>
      </c>
      <c r="AG8" s="121">
        <f t="shared" si="2"/>
        <v>21660</v>
      </c>
      <c r="AH8" s="56">
        <f t="shared" si="2"/>
        <v>146438.342</v>
      </c>
      <c r="AI8" s="56">
        <f t="shared" si="2"/>
        <v>122896.172</v>
      </c>
      <c r="AJ8" s="56">
        <f t="shared" si="2"/>
        <v>18420.97</v>
      </c>
      <c r="AK8" s="56">
        <f t="shared" si="2"/>
        <v>5121.2</v>
      </c>
      <c r="AL8" s="122"/>
      <c r="AM8" s="56">
        <f t="shared" ref="AM8:AP8" si="3">SUM(AM9,AM358,AM363,AM693,AM699,AM703,AM704,AM707)</f>
        <v>192411.66</v>
      </c>
      <c r="AN8" s="56">
        <f t="shared" si="3"/>
        <v>156406.3</v>
      </c>
      <c r="AO8" s="56">
        <f t="shared" si="3"/>
        <v>30090.36</v>
      </c>
      <c r="AP8" s="133">
        <f t="shared" si="3"/>
        <v>5915</v>
      </c>
      <c r="AQ8" s="134">
        <f>AM8-AH8</f>
        <v>45973.318</v>
      </c>
    </row>
    <row r="9" s="3" customFormat="1" ht="27" customHeight="1" spans="1:43">
      <c r="A9" s="36" t="s">
        <v>40</v>
      </c>
      <c r="B9" s="36"/>
      <c r="C9" s="36"/>
      <c r="D9" s="36"/>
      <c r="E9" s="36"/>
      <c r="F9" s="36"/>
      <c r="G9" s="36"/>
      <c r="H9" s="36"/>
      <c r="I9" s="36"/>
      <c r="J9" s="59">
        <f>SUM(J10:J357)</f>
        <v>224878.444</v>
      </c>
      <c r="K9" s="59">
        <f>SUM(K10:K357)</f>
        <v>210153.594</v>
      </c>
      <c r="L9" s="59">
        <f>SUM(L10:L357)</f>
        <v>9914.85</v>
      </c>
      <c r="M9" s="59">
        <f>SUM(M10:M357)</f>
        <v>4810</v>
      </c>
      <c r="N9" s="57"/>
      <c r="O9" s="58"/>
      <c r="P9" s="58"/>
      <c r="Q9" s="58"/>
      <c r="R9" s="58"/>
      <c r="S9" s="58"/>
      <c r="T9" s="58"/>
      <c r="U9" s="58"/>
      <c r="V9" s="58"/>
      <c r="W9" s="80"/>
      <c r="X9" s="58"/>
      <c r="Y9" s="100"/>
      <c r="Z9" s="101"/>
      <c r="AA9" s="58"/>
      <c r="AB9" s="102"/>
      <c r="AC9" s="103"/>
      <c r="AD9" s="104" t="s">
        <v>41</v>
      </c>
      <c r="AE9" s="105"/>
      <c r="AF9" s="107">
        <f t="shared" ref="AF9:AK9" si="4">SUM(AF10:AF357)</f>
        <v>51343.27</v>
      </c>
      <c r="AG9" s="123">
        <f t="shared" si="4"/>
        <v>15888</v>
      </c>
      <c r="AH9" s="58">
        <f t="shared" si="4"/>
        <v>86971.286</v>
      </c>
      <c r="AI9" s="58">
        <f t="shared" si="4"/>
        <v>79796.506</v>
      </c>
      <c r="AJ9" s="58">
        <f t="shared" si="4"/>
        <v>7174.78</v>
      </c>
      <c r="AK9" s="58">
        <f t="shared" si="4"/>
        <v>0</v>
      </c>
      <c r="AL9" s="122"/>
      <c r="AM9" s="58">
        <f>SUM(AM10:AM357)</f>
        <v>132137.304</v>
      </c>
      <c r="AN9" s="58">
        <f>SUM(AN10:AN357)</f>
        <v>107369.944</v>
      </c>
      <c r="AO9" s="58">
        <f>SUM(AO10:AO357)</f>
        <v>20157.36</v>
      </c>
      <c r="AP9" s="135">
        <f>SUM(AP10:AP357)</f>
        <v>4610</v>
      </c>
      <c r="AQ9" s="134">
        <f t="shared" ref="AQ9:AQ72" si="5">AM9-AH9</f>
        <v>45166.018</v>
      </c>
    </row>
    <row r="10" s="4" customFormat="1" ht="105" customHeight="1" spans="1:43">
      <c r="A10" s="37">
        <v>1</v>
      </c>
      <c r="B10" s="37" t="s">
        <v>42</v>
      </c>
      <c r="C10" s="37" t="s">
        <v>43</v>
      </c>
      <c r="D10" s="37" t="s">
        <v>44</v>
      </c>
      <c r="E10" s="37" t="s">
        <v>45</v>
      </c>
      <c r="F10" s="37" t="s">
        <v>46</v>
      </c>
      <c r="G10" s="37" t="s">
        <v>47</v>
      </c>
      <c r="H10" s="37" t="s">
        <v>48</v>
      </c>
      <c r="I10" s="60" t="s">
        <v>49</v>
      </c>
      <c r="J10" s="37">
        <v>3265.84</v>
      </c>
      <c r="K10" s="37">
        <v>3265.84</v>
      </c>
      <c r="L10" s="37"/>
      <c r="M10" s="37"/>
      <c r="N10" s="60" t="s">
        <v>50</v>
      </c>
      <c r="O10" s="37" t="s">
        <v>51</v>
      </c>
      <c r="P10" s="61">
        <v>61952</v>
      </c>
      <c r="Q10" s="37" t="s">
        <v>52</v>
      </c>
      <c r="R10" s="37" t="s">
        <v>53</v>
      </c>
      <c r="S10" s="37" t="s">
        <v>53</v>
      </c>
      <c r="T10" s="37" t="s">
        <v>54</v>
      </c>
      <c r="U10" s="37" t="s">
        <v>46</v>
      </c>
      <c r="V10" s="37" t="s">
        <v>55</v>
      </c>
      <c r="W10" s="81" t="s">
        <v>56</v>
      </c>
      <c r="X10" s="37" t="s">
        <v>52</v>
      </c>
      <c r="Y10" s="108">
        <v>45658</v>
      </c>
      <c r="Z10" s="109">
        <v>46022</v>
      </c>
      <c r="AA10" s="37"/>
      <c r="AB10" s="102" t="s">
        <v>57</v>
      </c>
      <c r="AC10" s="43" t="s">
        <v>58</v>
      </c>
      <c r="AD10" s="110" t="s">
        <v>54</v>
      </c>
      <c r="AE10" s="111" t="s">
        <v>59</v>
      </c>
      <c r="AF10" s="44">
        <v>3265.84</v>
      </c>
      <c r="AG10" s="37"/>
      <c r="AH10" s="37">
        <v>3265.84</v>
      </c>
      <c r="AI10" s="37">
        <v>3265.84</v>
      </c>
      <c r="AJ10" s="37"/>
      <c r="AK10" s="37"/>
      <c r="AL10" s="124" t="s">
        <v>60</v>
      </c>
      <c r="AM10" s="37">
        <v>3265.84</v>
      </c>
      <c r="AN10" s="37">
        <v>3265.84</v>
      </c>
      <c r="AO10" s="37"/>
      <c r="AP10" s="136"/>
      <c r="AQ10" s="134">
        <f t="shared" si="5"/>
        <v>0</v>
      </c>
    </row>
    <row r="11" s="4" customFormat="1" ht="220" customHeight="1" spans="1:43">
      <c r="A11" s="37">
        <v>2</v>
      </c>
      <c r="B11" s="37" t="s">
        <v>42</v>
      </c>
      <c r="C11" s="37" t="s">
        <v>43</v>
      </c>
      <c r="D11" s="37" t="s">
        <v>61</v>
      </c>
      <c r="E11" s="37" t="s">
        <v>62</v>
      </c>
      <c r="F11" s="37" t="s">
        <v>46</v>
      </c>
      <c r="G11" s="37" t="s">
        <v>47</v>
      </c>
      <c r="H11" s="37" t="s">
        <v>48</v>
      </c>
      <c r="I11" s="62" t="s">
        <v>63</v>
      </c>
      <c r="J11" s="37">
        <v>470</v>
      </c>
      <c r="K11" s="37"/>
      <c r="L11" s="37">
        <v>470</v>
      </c>
      <c r="M11" s="37"/>
      <c r="N11" s="60" t="s">
        <v>64</v>
      </c>
      <c r="O11" s="37" t="s">
        <v>51</v>
      </c>
      <c r="P11" s="63">
        <v>61952</v>
      </c>
      <c r="Q11" s="37" t="s">
        <v>53</v>
      </c>
      <c r="R11" s="37" t="s">
        <v>53</v>
      </c>
      <c r="S11" s="37" t="s">
        <v>53</v>
      </c>
      <c r="T11" s="37" t="s">
        <v>54</v>
      </c>
      <c r="U11" s="37" t="s">
        <v>65</v>
      </c>
      <c r="V11" s="37" t="s">
        <v>55</v>
      </c>
      <c r="W11" s="81" t="s">
        <v>56</v>
      </c>
      <c r="X11" s="37" t="s">
        <v>52</v>
      </c>
      <c r="Y11" s="108">
        <v>45626</v>
      </c>
      <c r="Z11" s="109">
        <v>46022</v>
      </c>
      <c r="AA11" s="37"/>
      <c r="AB11" s="102" t="s">
        <v>66</v>
      </c>
      <c r="AC11" s="43" t="s">
        <v>58</v>
      </c>
      <c r="AD11" s="110" t="s">
        <v>54</v>
      </c>
      <c r="AE11" s="111" t="s">
        <v>59</v>
      </c>
      <c r="AF11" s="44"/>
      <c r="AG11" s="37">
        <v>470</v>
      </c>
      <c r="AH11" s="37">
        <v>2578</v>
      </c>
      <c r="AI11" s="37"/>
      <c r="AJ11" s="37">
        <v>2578</v>
      </c>
      <c r="AK11" s="37"/>
      <c r="AL11" s="124" t="s">
        <v>60</v>
      </c>
      <c r="AM11" s="37">
        <v>470</v>
      </c>
      <c r="AN11" s="37"/>
      <c r="AO11" s="37">
        <v>470</v>
      </c>
      <c r="AP11" s="136"/>
      <c r="AQ11" s="134">
        <f t="shared" si="5"/>
        <v>-2108</v>
      </c>
    </row>
    <row r="12" s="5" customFormat="1" ht="112" customHeight="1" spans="1:43">
      <c r="A12" s="37">
        <v>3</v>
      </c>
      <c r="B12" s="37" t="s">
        <v>42</v>
      </c>
      <c r="C12" s="37" t="s">
        <v>67</v>
      </c>
      <c r="D12" s="37" t="s">
        <v>68</v>
      </c>
      <c r="E12" s="37" t="s">
        <v>69</v>
      </c>
      <c r="F12" s="38" t="s">
        <v>70</v>
      </c>
      <c r="G12" s="37"/>
      <c r="H12" s="37" t="s">
        <v>48</v>
      </c>
      <c r="I12" s="60" t="s">
        <v>71</v>
      </c>
      <c r="J12" s="37">
        <v>95</v>
      </c>
      <c r="K12" s="37">
        <v>95</v>
      </c>
      <c r="L12" s="37"/>
      <c r="M12" s="37"/>
      <c r="N12" s="64" t="s">
        <v>72</v>
      </c>
      <c r="O12" s="60" t="s">
        <v>73</v>
      </c>
      <c r="P12" s="37">
        <v>650</v>
      </c>
      <c r="Q12" s="37" t="s">
        <v>53</v>
      </c>
      <c r="R12" s="37" t="s">
        <v>53</v>
      </c>
      <c r="S12" s="37" t="s">
        <v>53</v>
      </c>
      <c r="T12" s="37" t="s">
        <v>74</v>
      </c>
      <c r="U12" s="37" t="s">
        <v>75</v>
      </c>
      <c r="V12" s="37" t="s">
        <v>76</v>
      </c>
      <c r="W12" s="81">
        <v>13324901336</v>
      </c>
      <c r="X12" s="37" t="s">
        <v>52</v>
      </c>
      <c r="Y12" s="108">
        <v>45658</v>
      </c>
      <c r="Z12" s="109">
        <v>46113</v>
      </c>
      <c r="AA12" s="112"/>
      <c r="AB12" s="102" t="s">
        <v>57</v>
      </c>
      <c r="AC12" s="43" t="s">
        <v>58</v>
      </c>
      <c r="AD12" s="110" t="s">
        <v>74</v>
      </c>
      <c r="AE12" s="111" t="s">
        <v>59</v>
      </c>
      <c r="AF12" s="44">
        <v>95</v>
      </c>
      <c r="AG12" s="37"/>
      <c r="AH12" s="37">
        <v>95</v>
      </c>
      <c r="AI12" s="37">
        <v>95</v>
      </c>
      <c r="AJ12" s="37"/>
      <c r="AK12" s="37"/>
      <c r="AM12" s="37">
        <v>95</v>
      </c>
      <c r="AN12" s="37">
        <v>95</v>
      </c>
      <c r="AO12" s="37"/>
      <c r="AP12" s="136"/>
      <c r="AQ12" s="134">
        <f t="shared" si="5"/>
        <v>0</v>
      </c>
    </row>
    <row r="13" s="5" customFormat="1" ht="165" customHeight="1" spans="1:43">
      <c r="A13" s="37">
        <v>4</v>
      </c>
      <c r="B13" s="37" t="s">
        <v>42</v>
      </c>
      <c r="C13" s="37" t="s">
        <v>67</v>
      </c>
      <c r="D13" s="37" t="s">
        <v>68</v>
      </c>
      <c r="E13" s="37" t="s">
        <v>77</v>
      </c>
      <c r="F13" s="37" t="s">
        <v>78</v>
      </c>
      <c r="G13" s="37"/>
      <c r="H13" s="37" t="s">
        <v>48</v>
      </c>
      <c r="I13" s="60" t="s">
        <v>79</v>
      </c>
      <c r="J13" s="37">
        <v>480</v>
      </c>
      <c r="K13" s="37">
        <v>480</v>
      </c>
      <c r="L13" s="37"/>
      <c r="M13" s="37"/>
      <c r="N13" s="64" t="s">
        <v>80</v>
      </c>
      <c r="O13" s="60" t="s">
        <v>81</v>
      </c>
      <c r="P13" s="65">
        <v>10675</v>
      </c>
      <c r="Q13" s="37" t="s">
        <v>53</v>
      </c>
      <c r="R13" s="37" t="s">
        <v>53</v>
      </c>
      <c r="S13" s="37" t="s">
        <v>53</v>
      </c>
      <c r="T13" s="37" t="s">
        <v>74</v>
      </c>
      <c r="U13" s="37" t="s">
        <v>82</v>
      </c>
      <c r="V13" s="37" t="s">
        <v>83</v>
      </c>
      <c r="W13" s="81">
        <v>13988943484</v>
      </c>
      <c r="X13" s="37" t="s">
        <v>52</v>
      </c>
      <c r="Y13" s="108">
        <v>45658</v>
      </c>
      <c r="Z13" s="109">
        <v>45962</v>
      </c>
      <c r="AA13" s="112"/>
      <c r="AB13" s="102" t="s">
        <v>57</v>
      </c>
      <c r="AC13" s="43" t="s">
        <v>58</v>
      </c>
      <c r="AD13" s="110" t="s">
        <v>74</v>
      </c>
      <c r="AE13" s="111" t="s">
        <v>59</v>
      </c>
      <c r="AF13" s="44">
        <v>480</v>
      </c>
      <c r="AG13" s="37"/>
      <c r="AH13" s="37">
        <v>330</v>
      </c>
      <c r="AI13" s="37">
        <v>330</v>
      </c>
      <c r="AJ13" s="37"/>
      <c r="AK13" s="37"/>
      <c r="AM13" s="37">
        <v>480</v>
      </c>
      <c r="AN13" s="37">
        <v>480</v>
      </c>
      <c r="AO13" s="37"/>
      <c r="AP13" s="136"/>
      <c r="AQ13" s="134">
        <f t="shared" si="5"/>
        <v>150</v>
      </c>
    </row>
    <row r="14" s="5" customFormat="1" ht="103" customHeight="1" spans="1:43">
      <c r="A14" s="37">
        <v>5</v>
      </c>
      <c r="B14" s="37" t="s">
        <v>42</v>
      </c>
      <c r="C14" s="37" t="s">
        <v>84</v>
      </c>
      <c r="D14" s="37" t="s">
        <v>85</v>
      </c>
      <c r="E14" s="37" t="s">
        <v>86</v>
      </c>
      <c r="F14" s="37" t="s">
        <v>87</v>
      </c>
      <c r="G14" s="37" t="s">
        <v>88</v>
      </c>
      <c r="H14" s="37" t="s">
        <v>48</v>
      </c>
      <c r="I14" s="64" t="s">
        <v>89</v>
      </c>
      <c r="J14" s="37">
        <v>400</v>
      </c>
      <c r="K14" s="37">
        <v>400</v>
      </c>
      <c r="L14" s="37"/>
      <c r="M14" s="37"/>
      <c r="N14" s="60" t="s">
        <v>90</v>
      </c>
      <c r="O14" s="60" t="s">
        <v>91</v>
      </c>
      <c r="P14" s="37">
        <v>4070</v>
      </c>
      <c r="Q14" s="37" t="s">
        <v>53</v>
      </c>
      <c r="R14" s="37" t="s">
        <v>53</v>
      </c>
      <c r="S14" s="37" t="s">
        <v>53</v>
      </c>
      <c r="T14" s="37" t="s">
        <v>74</v>
      </c>
      <c r="U14" s="37" t="s">
        <v>87</v>
      </c>
      <c r="V14" s="37" t="s">
        <v>92</v>
      </c>
      <c r="W14" s="81" t="s">
        <v>93</v>
      </c>
      <c r="X14" s="37" t="s">
        <v>52</v>
      </c>
      <c r="Y14" s="108">
        <v>45717</v>
      </c>
      <c r="Z14" s="109">
        <v>45992</v>
      </c>
      <c r="AA14" s="112"/>
      <c r="AB14" s="102" t="s">
        <v>57</v>
      </c>
      <c r="AC14" s="43" t="s">
        <v>58</v>
      </c>
      <c r="AD14" s="110" t="s">
        <v>74</v>
      </c>
      <c r="AE14" s="111" t="s">
        <v>59</v>
      </c>
      <c r="AF14" s="44">
        <v>400</v>
      </c>
      <c r="AG14" s="37"/>
      <c r="AH14" s="37">
        <v>350</v>
      </c>
      <c r="AI14" s="37">
        <v>350</v>
      </c>
      <c r="AJ14" s="37"/>
      <c r="AK14" s="37"/>
      <c r="AM14" s="37">
        <v>400</v>
      </c>
      <c r="AN14" s="37">
        <v>400</v>
      </c>
      <c r="AO14" s="37"/>
      <c r="AP14" s="136"/>
      <c r="AQ14" s="134">
        <f t="shared" si="5"/>
        <v>50</v>
      </c>
    </row>
    <row r="15" s="5" customFormat="1" ht="138" customHeight="1" spans="1:43">
      <c r="A15" s="37">
        <v>6</v>
      </c>
      <c r="B15" s="37" t="s">
        <v>42</v>
      </c>
      <c r="C15" s="37" t="s">
        <v>84</v>
      </c>
      <c r="D15" s="37" t="s">
        <v>85</v>
      </c>
      <c r="E15" s="37" t="s">
        <v>94</v>
      </c>
      <c r="F15" s="37" t="s">
        <v>87</v>
      </c>
      <c r="G15" s="37" t="s">
        <v>88</v>
      </c>
      <c r="H15" s="37" t="s">
        <v>48</v>
      </c>
      <c r="I15" s="60" t="s">
        <v>95</v>
      </c>
      <c r="J15" s="37">
        <v>1700</v>
      </c>
      <c r="K15" s="37">
        <v>1700</v>
      </c>
      <c r="L15" s="37"/>
      <c r="M15" s="37"/>
      <c r="N15" s="64" t="s">
        <v>96</v>
      </c>
      <c r="O15" s="60" t="s">
        <v>97</v>
      </c>
      <c r="P15" s="37">
        <v>4440</v>
      </c>
      <c r="Q15" s="37" t="s">
        <v>53</v>
      </c>
      <c r="R15" s="37" t="s">
        <v>53</v>
      </c>
      <c r="S15" s="37" t="s">
        <v>53</v>
      </c>
      <c r="T15" s="37" t="s">
        <v>74</v>
      </c>
      <c r="U15" s="37" t="s">
        <v>87</v>
      </c>
      <c r="V15" s="37" t="s">
        <v>92</v>
      </c>
      <c r="W15" s="81" t="s">
        <v>93</v>
      </c>
      <c r="X15" s="37" t="s">
        <v>52</v>
      </c>
      <c r="Y15" s="108">
        <v>45717</v>
      </c>
      <c r="Z15" s="109">
        <v>45992</v>
      </c>
      <c r="AA15" s="112"/>
      <c r="AB15" s="102" t="s">
        <v>57</v>
      </c>
      <c r="AC15" s="43" t="s">
        <v>58</v>
      </c>
      <c r="AD15" s="110" t="s">
        <v>74</v>
      </c>
      <c r="AE15" s="111" t="s">
        <v>59</v>
      </c>
      <c r="AF15" s="44">
        <v>1700</v>
      </c>
      <c r="AG15" s="37"/>
      <c r="AH15" s="37">
        <v>600</v>
      </c>
      <c r="AI15" s="37">
        <v>600</v>
      </c>
      <c r="AJ15" s="37"/>
      <c r="AK15" s="37"/>
      <c r="AM15" s="37">
        <v>1700</v>
      </c>
      <c r="AN15" s="37">
        <v>1700</v>
      </c>
      <c r="AO15" s="37"/>
      <c r="AP15" s="136"/>
      <c r="AQ15" s="134">
        <f t="shared" si="5"/>
        <v>1100</v>
      </c>
    </row>
    <row r="16" s="5" customFormat="1" ht="101" customHeight="1" spans="1:43">
      <c r="A16" s="37">
        <v>7</v>
      </c>
      <c r="B16" s="37" t="s">
        <v>42</v>
      </c>
      <c r="C16" s="37" t="s">
        <v>84</v>
      </c>
      <c r="D16" s="37" t="s">
        <v>85</v>
      </c>
      <c r="E16" s="37" t="s">
        <v>98</v>
      </c>
      <c r="F16" s="37" t="s">
        <v>87</v>
      </c>
      <c r="G16" s="37" t="s">
        <v>88</v>
      </c>
      <c r="H16" s="37" t="s">
        <v>48</v>
      </c>
      <c r="I16" s="60" t="s">
        <v>99</v>
      </c>
      <c r="J16" s="37">
        <v>100</v>
      </c>
      <c r="K16" s="37">
        <v>100</v>
      </c>
      <c r="L16" s="37"/>
      <c r="M16" s="37"/>
      <c r="N16" s="60" t="s">
        <v>100</v>
      </c>
      <c r="O16" s="60" t="s">
        <v>101</v>
      </c>
      <c r="P16" s="37">
        <v>160</v>
      </c>
      <c r="Q16" s="37" t="s">
        <v>53</v>
      </c>
      <c r="R16" s="37" t="s">
        <v>53</v>
      </c>
      <c r="S16" s="37" t="s">
        <v>53</v>
      </c>
      <c r="T16" s="37" t="s">
        <v>74</v>
      </c>
      <c r="U16" s="37" t="s">
        <v>102</v>
      </c>
      <c r="V16" s="37" t="s">
        <v>103</v>
      </c>
      <c r="W16" s="81" t="s">
        <v>104</v>
      </c>
      <c r="X16" s="37" t="s">
        <v>52</v>
      </c>
      <c r="Y16" s="108">
        <v>45717</v>
      </c>
      <c r="Z16" s="109">
        <v>45992</v>
      </c>
      <c r="AA16" s="112"/>
      <c r="AB16" s="102" t="s">
        <v>57</v>
      </c>
      <c r="AC16" s="43" t="s">
        <v>58</v>
      </c>
      <c r="AD16" s="110" t="s">
        <v>74</v>
      </c>
      <c r="AE16" s="111" t="s">
        <v>59</v>
      </c>
      <c r="AF16" s="44">
        <v>100</v>
      </c>
      <c r="AG16" s="37"/>
      <c r="AH16" s="37">
        <v>100</v>
      </c>
      <c r="AI16" s="37">
        <v>100</v>
      </c>
      <c r="AJ16" s="37"/>
      <c r="AK16" s="37"/>
      <c r="AM16" s="37">
        <v>100</v>
      </c>
      <c r="AN16" s="37">
        <v>100</v>
      </c>
      <c r="AO16" s="37"/>
      <c r="AP16" s="136"/>
      <c r="AQ16" s="134">
        <f t="shared" si="5"/>
        <v>0</v>
      </c>
    </row>
    <row r="17" s="5" customFormat="1" ht="125" customHeight="1" spans="1:43">
      <c r="A17" s="37">
        <v>8</v>
      </c>
      <c r="B17" s="37" t="s">
        <v>42</v>
      </c>
      <c r="C17" s="37" t="s">
        <v>84</v>
      </c>
      <c r="D17" s="37" t="s">
        <v>85</v>
      </c>
      <c r="E17" s="37" t="s">
        <v>105</v>
      </c>
      <c r="F17" s="37" t="s">
        <v>87</v>
      </c>
      <c r="G17" s="37" t="s">
        <v>88</v>
      </c>
      <c r="H17" s="37" t="s">
        <v>48</v>
      </c>
      <c r="I17" s="60" t="s">
        <v>106</v>
      </c>
      <c r="J17" s="37">
        <v>450</v>
      </c>
      <c r="K17" s="37">
        <v>450</v>
      </c>
      <c r="L17" s="37"/>
      <c r="M17" s="37"/>
      <c r="N17" s="64" t="s">
        <v>107</v>
      </c>
      <c r="O17" s="60" t="s">
        <v>108</v>
      </c>
      <c r="P17" s="37">
        <v>3540</v>
      </c>
      <c r="Q17" s="37" t="s">
        <v>53</v>
      </c>
      <c r="R17" s="37" t="s">
        <v>53</v>
      </c>
      <c r="S17" s="37" t="s">
        <v>53</v>
      </c>
      <c r="T17" s="37" t="s">
        <v>74</v>
      </c>
      <c r="U17" s="37" t="s">
        <v>102</v>
      </c>
      <c r="V17" s="37" t="s">
        <v>109</v>
      </c>
      <c r="W17" s="81" t="s">
        <v>110</v>
      </c>
      <c r="X17" s="37" t="s">
        <v>52</v>
      </c>
      <c r="Y17" s="108">
        <v>45717</v>
      </c>
      <c r="Z17" s="109">
        <v>45992</v>
      </c>
      <c r="AA17" s="112"/>
      <c r="AB17" s="102"/>
      <c r="AC17" s="43" t="s">
        <v>58</v>
      </c>
      <c r="AD17" s="110" t="s">
        <v>74</v>
      </c>
      <c r="AE17" s="111" t="s">
        <v>59</v>
      </c>
      <c r="AF17" s="44"/>
      <c r="AG17" s="37"/>
      <c r="AH17" s="37">
        <v>450</v>
      </c>
      <c r="AI17" s="37">
        <v>450</v>
      </c>
      <c r="AJ17" s="37"/>
      <c r="AK17" s="37"/>
      <c r="AM17" s="37">
        <v>450</v>
      </c>
      <c r="AN17" s="37">
        <v>450</v>
      </c>
      <c r="AO17" s="37"/>
      <c r="AP17" s="136"/>
      <c r="AQ17" s="134">
        <f t="shared" si="5"/>
        <v>0</v>
      </c>
    </row>
    <row r="18" s="5" customFormat="1" ht="100" customHeight="1" spans="1:43">
      <c r="A18" s="37">
        <v>9</v>
      </c>
      <c r="B18" s="37" t="s">
        <v>42</v>
      </c>
      <c r="C18" s="37" t="s">
        <v>84</v>
      </c>
      <c r="D18" s="37" t="s">
        <v>85</v>
      </c>
      <c r="E18" s="37" t="s">
        <v>111</v>
      </c>
      <c r="F18" s="37" t="s">
        <v>87</v>
      </c>
      <c r="G18" s="37" t="s">
        <v>88</v>
      </c>
      <c r="H18" s="37" t="s">
        <v>48</v>
      </c>
      <c r="I18" s="60" t="s">
        <v>112</v>
      </c>
      <c r="J18" s="37">
        <v>200</v>
      </c>
      <c r="K18" s="37">
        <v>200</v>
      </c>
      <c r="L18" s="37"/>
      <c r="M18" s="37"/>
      <c r="N18" s="60" t="s">
        <v>113</v>
      </c>
      <c r="O18" s="60" t="s">
        <v>114</v>
      </c>
      <c r="P18" s="37">
        <v>8510</v>
      </c>
      <c r="Q18" s="37" t="s">
        <v>53</v>
      </c>
      <c r="R18" s="37" t="s">
        <v>53</v>
      </c>
      <c r="S18" s="37" t="s">
        <v>53</v>
      </c>
      <c r="T18" s="37" t="s">
        <v>74</v>
      </c>
      <c r="U18" s="37" t="s">
        <v>115</v>
      </c>
      <c r="V18" s="37" t="s">
        <v>116</v>
      </c>
      <c r="W18" s="81">
        <v>13987415402</v>
      </c>
      <c r="X18" s="37" t="s">
        <v>52</v>
      </c>
      <c r="Y18" s="108">
        <v>45717</v>
      </c>
      <c r="Z18" s="109">
        <v>45992</v>
      </c>
      <c r="AA18" s="112"/>
      <c r="AB18" s="102" t="s">
        <v>57</v>
      </c>
      <c r="AC18" s="43" t="s">
        <v>58</v>
      </c>
      <c r="AD18" s="110" t="s">
        <v>74</v>
      </c>
      <c r="AE18" s="111" t="s">
        <v>59</v>
      </c>
      <c r="AF18" s="44">
        <v>200</v>
      </c>
      <c r="AG18" s="37"/>
      <c r="AH18" s="37">
        <v>200</v>
      </c>
      <c r="AI18" s="37">
        <v>200</v>
      </c>
      <c r="AJ18" s="37"/>
      <c r="AK18" s="37"/>
      <c r="AM18" s="37">
        <v>200</v>
      </c>
      <c r="AN18" s="37">
        <v>200</v>
      </c>
      <c r="AO18" s="37"/>
      <c r="AP18" s="136"/>
      <c r="AQ18" s="134">
        <f t="shared" si="5"/>
        <v>0</v>
      </c>
    </row>
    <row r="19" s="5" customFormat="1" ht="81" customHeight="1" spans="1:43">
      <c r="A19" s="37">
        <v>10</v>
      </c>
      <c r="B19" s="37" t="s">
        <v>42</v>
      </c>
      <c r="C19" s="37" t="s">
        <v>67</v>
      </c>
      <c r="D19" s="37" t="s">
        <v>68</v>
      </c>
      <c r="E19" s="37" t="s">
        <v>117</v>
      </c>
      <c r="F19" s="37" t="s">
        <v>87</v>
      </c>
      <c r="G19" s="37" t="s">
        <v>118</v>
      </c>
      <c r="H19" s="37" t="s">
        <v>48</v>
      </c>
      <c r="I19" s="60" t="s">
        <v>119</v>
      </c>
      <c r="J19" s="37">
        <v>1000</v>
      </c>
      <c r="K19" s="37">
        <v>1000</v>
      </c>
      <c r="L19" s="37"/>
      <c r="M19" s="37"/>
      <c r="N19" s="62" t="s">
        <v>120</v>
      </c>
      <c r="O19" s="60" t="s">
        <v>121</v>
      </c>
      <c r="P19" s="65">
        <v>17500</v>
      </c>
      <c r="Q19" s="37" t="s">
        <v>53</v>
      </c>
      <c r="R19" s="37" t="s">
        <v>53</v>
      </c>
      <c r="S19" s="37" t="s">
        <v>53</v>
      </c>
      <c r="T19" s="37" t="s">
        <v>74</v>
      </c>
      <c r="U19" s="65" t="s">
        <v>122</v>
      </c>
      <c r="V19" s="37" t="s">
        <v>123</v>
      </c>
      <c r="W19" s="81">
        <v>18314573946</v>
      </c>
      <c r="X19" s="37" t="s">
        <v>52</v>
      </c>
      <c r="Y19" s="108">
        <v>45748</v>
      </c>
      <c r="Z19" s="109">
        <v>45992</v>
      </c>
      <c r="AA19" s="112"/>
      <c r="AB19" s="102" t="s">
        <v>57</v>
      </c>
      <c r="AC19" s="43" t="s">
        <v>58</v>
      </c>
      <c r="AD19" s="110" t="s">
        <v>74</v>
      </c>
      <c r="AE19" s="111" t="s">
        <v>59</v>
      </c>
      <c r="AF19" s="44">
        <v>1000</v>
      </c>
      <c r="AG19" s="37"/>
      <c r="AH19" s="37">
        <v>500</v>
      </c>
      <c r="AI19" s="37">
        <v>500</v>
      </c>
      <c r="AJ19" s="37"/>
      <c r="AK19" s="37"/>
      <c r="AM19" s="37">
        <v>1000</v>
      </c>
      <c r="AN19" s="37">
        <v>1000</v>
      </c>
      <c r="AO19" s="37"/>
      <c r="AP19" s="136"/>
      <c r="AQ19" s="134">
        <f t="shared" si="5"/>
        <v>500</v>
      </c>
    </row>
    <row r="20" s="5" customFormat="1" ht="98" customHeight="1" spans="1:43">
      <c r="A20" s="37">
        <v>11</v>
      </c>
      <c r="B20" s="37" t="s">
        <v>42</v>
      </c>
      <c r="C20" s="37" t="s">
        <v>67</v>
      </c>
      <c r="D20" s="37" t="s">
        <v>68</v>
      </c>
      <c r="E20" s="37" t="s">
        <v>124</v>
      </c>
      <c r="F20" s="37" t="s">
        <v>125</v>
      </c>
      <c r="G20" s="37" t="s">
        <v>126</v>
      </c>
      <c r="H20" s="37" t="s">
        <v>48</v>
      </c>
      <c r="I20" s="60" t="s">
        <v>127</v>
      </c>
      <c r="J20" s="37">
        <v>3290</v>
      </c>
      <c r="K20" s="37">
        <v>3290</v>
      </c>
      <c r="L20" s="37"/>
      <c r="M20" s="37"/>
      <c r="N20" s="62" t="s">
        <v>128</v>
      </c>
      <c r="O20" s="37" t="s">
        <v>129</v>
      </c>
      <c r="P20" s="37">
        <v>200</v>
      </c>
      <c r="Q20" s="37" t="s">
        <v>53</v>
      </c>
      <c r="R20" s="37" t="s">
        <v>53</v>
      </c>
      <c r="S20" s="37" t="s">
        <v>53</v>
      </c>
      <c r="T20" s="37" t="s">
        <v>74</v>
      </c>
      <c r="U20" s="37" t="s">
        <v>130</v>
      </c>
      <c r="V20" s="37" t="s">
        <v>131</v>
      </c>
      <c r="W20" s="81" t="s">
        <v>132</v>
      </c>
      <c r="X20" s="37" t="s">
        <v>52</v>
      </c>
      <c r="Y20" s="108">
        <v>45748</v>
      </c>
      <c r="Z20" s="109">
        <v>46082</v>
      </c>
      <c r="AA20" s="112"/>
      <c r="AB20" s="102"/>
      <c r="AC20" s="43" t="s">
        <v>58</v>
      </c>
      <c r="AD20" s="110" t="s">
        <v>74</v>
      </c>
      <c r="AE20" s="111" t="s">
        <v>59</v>
      </c>
      <c r="AF20" s="44"/>
      <c r="AG20" s="37"/>
      <c r="AH20" s="37">
        <v>900</v>
      </c>
      <c r="AI20" s="37">
        <v>900</v>
      </c>
      <c r="AJ20" s="37"/>
      <c r="AK20" s="37"/>
      <c r="AL20" s="125" t="s">
        <v>133</v>
      </c>
      <c r="AM20" s="37">
        <v>900</v>
      </c>
      <c r="AN20" s="37">
        <v>900</v>
      </c>
      <c r="AO20" s="37"/>
      <c r="AP20" s="136"/>
      <c r="AQ20" s="134">
        <f t="shared" si="5"/>
        <v>0</v>
      </c>
    </row>
    <row r="21" s="5" customFormat="1" ht="104" customHeight="1" spans="1:43">
      <c r="A21" s="37">
        <v>12</v>
      </c>
      <c r="B21" s="37" t="s">
        <v>42</v>
      </c>
      <c r="C21" s="37" t="s">
        <v>67</v>
      </c>
      <c r="D21" s="37" t="s">
        <v>134</v>
      </c>
      <c r="E21" s="37" t="s">
        <v>135</v>
      </c>
      <c r="F21" s="37" t="s">
        <v>136</v>
      </c>
      <c r="G21" s="37" t="s">
        <v>137</v>
      </c>
      <c r="H21" s="37" t="s">
        <v>48</v>
      </c>
      <c r="I21" s="60" t="s">
        <v>138</v>
      </c>
      <c r="J21" s="37">
        <v>1000</v>
      </c>
      <c r="K21" s="37">
        <v>1000</v>
      </c>
      <c r="L21" s="37"/>
      <c r="M21" s="37"/>
      <c r="N21" s="60" t="s">
        <v>139</v>
      </c>
      <c r="O21" s="60" t="s">
        <v>129</v>
      </c>
      <c r="P21" s="37">
        <v>100</v>
      </c>
      <c r="Q21" s="37" t="s">
        <v>53</v>
      </c>
      <c r="R21" s="37" t="s">
        <v>53</v>
      </c>
      <c r="S21" s="37" t="s">
        <v>53</v>
      </c>
      <c r="T21" s="37" t="s">
        <v>74</v>
      </c>
      <c r="U21" s="37" t="s">
        <v>122</v>
      </c>
      <c r="V21" s="37" t="s">
        <v>123</v>
      </c>
      <c r="W21" s="81">
        <v>18314573946</v>
      </c>
      <c r="X21" s="37" t="s">
        <v>52</v>
      </c>
      <c r="Y21" s="108">
        <v>45748</v>
      </c>
      <c r="Z21" s="109">
        <v>45992</v>
      </c>
      <c r="AA21" s="112" t="s">
        <v>539</v>
      </c>
      <c r="AB21" s="102"/>
      <c r="AC21" s="43" t="s">
        <v>58</v>
      </c>
      <c r="AD21" s="110" t="s">
        <v>74</v>
      </c>
      <c r="AE21" s="111" t="s">
        <v>59</v>
      </c>
      <c r="AF21" s="44"/>
      <c r="AG21" s="37"/>
      <c r="AH21" s="37">
        <v>500</v>
      </c>
      <c r="AI21" s="37">
        <v>500</v>
      </c>
      <c r="AJ21" s="37"/>
      <c r="AK21" s="37"/>
      <c r="AM21" s="37">
        <v>500</v>
      </c>
      <c r="AN21" s="37">
        <v>500</v>
      </c>
      <c r="AO21" s="37"/>
      <c r="AP21" s="136"/>
      <c r="AQ21" s="134">
        <f t="shared" si="5"/>
        <v>0</v>
      </c>
    </row>
    <row r="22" s="5" customFormat="1" ht="113" customHeight="1" spans="1:43">
      <c r="A22" s="37">
        <v>13</v>
      </c>
      <c r="B22" s="37" t="s">
        <v>42</v>
      </c>
      <c r="C22" s="37" t="s">
        <v>67</v>
      </c>
      <c r="D22" s="37" t="s">
        <v>68</v>
      </c>
      <c r="E22" s="37" t="s">
        <v>140</v>
      </c>
      <c r="F22" s="37" t="s">
        <v>141</v>
      </c>
      <c r="G22" s="37" t="s">
        <v>142</v>
      </c>
      <c r="H22" s="37" t="s">
        <v>48</v>
      </c>
      <c r="I22" s="66" t="s">
        <v>143</v>
      </c>
      <c r="J22" s="37">
        <v>1650</v>
      </c>
      <c r="K22" s="37">
        <v>1650</v>
      </c>
      <c r="L22" s="37"/>
      <c r="M22" s="37"/>
      <c r="N22" s="62" t="s">
        <v>144</v>
      </c>
      <c r="O22" s="60" t="s">
        <v>129</v>
      </c>
      <c r="P22" s="37">
        <v>360</v>
      </c>
      <c r="Q22" s="37" t="s">
        <v>53</v>
      </c>
      <c r="R22" s="37" t="s">
        <v>53</v>
      </c>
      <c r="S22" s="37" t="s">
        <v>53</v>
      </c>
      <c r="T22" s="37" t="s">
        <v>74</v>
      </c>
      <c r="U22" s="37" t="s">
        <v>122</v>
      </c>
      <c r="V22" s="37" t="s">
        <v>123</v>
      </c>
      <c r="W22" s="81">
        <v>18314573946</v>
      </c>
      <c r="X22" s="37" t="s">
        <v>52</v>
      </c>
      <c r="Y22" s="108">
        <v>45748</v>
      </c>
      <c r="Z22" s="109">
        <v>45992</v>
      </c>
      <c r="AA22" s="112"/>
      <c r="AB22" s="102"/>
      <c r="AC22" s="43" t="s">
        <v>58</v>
      </c>
      <c r="AD22" s="110" t="s">
        <v>74</v>
      </c>
      <c r="AE22" s="111" t="s">
        <v>59</v>
      </c>
      <c r="AF22" s="44"/>
      <c r="AG22" s="37"/>
      <c r="AH22" s="37">
        <v>650</v>
      </c>
      <c r="AI22" s="37">
        <v>650</v>
      </c>
      <c r="AJ22" s="37"/>
      <c r="AK22" s="37"/>
      <c r="AM22" s="37">
        <v>650</v>
      </c>
      <c r="AN22" s="37">
        <v>650</v>
      </c>
      <c r="AO22" s="37"/>
      <c r="AP22" s="136"/>
      <c r="AQ22" s="134">
        <f t="shared" si="5"/>
        <v>0</v>
      </c>
    </row>
    <row r="23" s="5" customFormat="1" ht="264" customHeight="1" spans="1:43">
      <c r="A23" s="37">
        <v>14</v>
      </c>
      <c r="B23" s="37" t="s">
        <v>42</v>
      </c>
      <c r="C23" s="37" t="s">
        <v>84</v>
      </c>
      <c r="D23" s="37" t="s">
        <v>85</v>
      </c>
      <c r="E23" s="37" t="s">
        <v>145</v>
      </c>
      <c r="F23" s="37" t="s">
        <v>87</v>
      </c>
      <c r="G23" s="37" t="s">
        <v>88</v>
      </c>
      <c r="H23" s="37" t="s">
        <v>48</v>
      </c>
      <c r="I23" s="62" t="s">
        <v>146</v>
      </c>
      <c r="J23" s="37">
        <v>3000</v>
      </c>
      <c r="K23" s="37">
        <v>3000</v>
      </c>
      <c r="L23" s="37"/>
      <c r="M23" s="37"/>
      <c r="N23" s="60" t="s">
        <v>147</v>
      </c>
      <c r="O23" s="60" t="s">
        <v>148</v>
      </c>
      <c r="P23" s="65">
        <v>30000</v>
      </c>
      <c r="Q23" s="37" t="s">
        <v>53</v>
      </c>
      <c r="R23" s="37" t="s">
        <v>53</v>
      </c>
      <c r="S23" s="37" t="s">
        <v>53</v>
      </c>
      <c r="T23" s="37" t="s">
        <v>74</v>
      </c>
      <c r="U23" s="37" t="s">
        <v>122</v>
      </c>
      <c r="V23" s="37" t="s">
        <v>123</v>
      </c>
      <c r="W23" s="81">
        <v>18314573946</v>
      </c>
      <c r="X23" s="37" t="s">
        <v>52</v>
      </c>
      <c r="Y23" s="108">
        <v>45748</v>
      </c>
      <c r="Z23" s="109">
        <v>45992</v>
      </c>
      <c r="AA23" s="112"/>
      <c r="AB23" s="102"/>
      <c r="AC23" s="43" t="s">
        <v>58</v>
      </c>
      <c r="AD23" s="110" t="s">
        <v>74</v>
      </c>
      <c r="AE23" s="111" t="s">
        <v>59</v>
      </c>
      <c r="AF23" s="44"/>
      <c r="AG23" s="37"/>
      <c r="AH23" s="37">
        <v>500</v>
      </c>
      <c r="AI23" s="37">
        <v>500</v>
      </c>
      <c r="AJ23" s="37"/>
      <c r="AK23" s="37"/>
      <c r="AL23" s="125" t="s">
        <v>133</v>
      </c>
      <c r="AM23" s="37">
        <v>500</v>
      </c>
      <c r="AN23" s="37">
        <v>500</v>
      </c>
      <c r="AO23" s="37"/>
      <c r="AP23" s="136"/>
      <c r="AQ23" s="134">
        <f t="shared" si="5"/>
        <v>0</v>
      </c>
    </row>
    <row r="24" s="5" customFormat="1" ht="130" customHeight="1" spans="1:43">
      <c r="A24" s="37">
        <v>15</v>
      </c>
      <c r="B24" s="37" t="s">
        <v>42</v>
      </c>
      <c r="C24" s="37" t="s">
        <v>84</v>
      </c>
      <c r="D24" s="39" t="s">
        <v>149</v>
      </c>
      <c r="E24" s="40" t="s">
        <v>150</v>
      </c>
      <c r="F24" s="41" t="s">
        <v>136</v>
      </c>
      <c r="G24" s="42" t="s">
        <v>151</v>
      </c>
      <c r="H24" s="42" t="s">
        <v>48</v>
      </c>
      <c r="I24" s="66" t="s">
        <v>152</v>
      </c>
      <c r="J24" s="37">
        <v>7500</v>
      </c>
      <c r="K24" s="37">
        <v>7500</v>
      </c>
      <c r="L24" s="37"/>
      <c r="M24" s="37"/>
      <c r="N24" s="67" t="s">
        <v>153</v>
      </c>
      <c r="O24" s="68" t="s">
        <v>154</v>
      </c>
      <c r="P24" s="37">
        <v>6000</v>
      </c>
      <c r="Q24" s="37" t="s">
        <v>53</v>
      </c>
      <c r="R24" s="37" t="s">
        <v>53</v>
      </c>
      <c r="S24" s="37" t="s">
        <v>53</v>
      </c>
      <c r="T24" s="37" t="s">
        <v>74</v>
      </c>
      <c r="U24" s="42" t="s">
        <v>122</v>
      </c>
      <c r="V24" s="42" t="s">
        <v>123</v>
      </c>
      <c r="W24" s="81">
        <v>18314573946</v>
      </c>
      <c r="X24" s="42" t="s">
        <v>52</v>
      </c>
      <c r="Y24" s="108">
        <v>45658</v>
      </c>
      <c r="Z24" s="109">
        <v>45992</v>
      </c>
      <c r="AA24" s="112"/>
      <c r="AB24" s="102" t="s">
        <v>66</v>
      </c>
      <c r="AC24" s="43" t="s">
        <v>58</v>
      </c>
      <c r="AD24" s="110" t="s">
        <v>74</v>
      </c>
      <c r="AE24" s="111" t="s">
        <v>59</v>
      </c>
      <c r="AF24" s="44"/>
      <c r="AG24" s="37">
        <v>7500</v>
      </c>
      <c r="AH24" s="37">
        <v>1000</v>
      </c>
      <c r="AI24" s="37">
        <v>1000</v>
      </c>
      <c r="AJ24" s="37"/>
      <c r="AK24" s="37"/>
      <c r="AL24" s="125" t="s">
        <v>155</v>
      </c>
      <c r="AM24" s="37">
        <v>7500</v>
      </c>
      <c r="AN24" s="37"/>
      <c r="AO24" s="37">
        <v>7500</v>
      </c>
      <c r="AP24" s="136"/>
      <c r="AQ24" s="134">
        <f t="shared" si="5"/>
        <v>6500</v>
      </c>
    </row>
    <row r="25" s="5" customFormat="1" ht="124" customHeight="1" spans="1:43">
      <c r="A25" s="37">
        <v>16</v>
      </c>
      <c r="B25" s="37" t="s">
        <v>42</v>
      </c>
      <c r="C25" s="37" t="s">
        <v>84</v>
      </c>
      <c r="D25" s="43" t="s">
        <v>156</v>
      </c>
      <c r="E25" s="37" t="s">
        <v>157</v>
      </c>
      <c r="F25" s="44" t="s">
        <v>158</v>
      </c>
      <c r="G25" s="37" t="s">
        <v>159</v>
      </c>
      <c r="H25" s="37" t="s">
        <v>48</v>
      </c>
      <c r="I25" s="60" t="s">
        <v>160</v>
      </c>
      <c r="J25" s="37">
        <v>750</v>
      </c>
      <c r="K25" s="37">
        <v>750</v>
      </c>
      <c r="L25" s="37"/>
      <c r="M25" s="37"/>
      <c r="N25" s="60" t="s">
        <v>161</v>
      </c>
      <c r="O25" s="60" t="s">
        <v>162</v>
      </c>
      <c r="P25" s="37">
        <v>1400</v>
      </c>
      <c r="Q25" s="37" t="s">
        <v>53</v>
      </c>
      <c r="R25" s="37" t="s">
        <v>53</v>
      </c>
      <c r="S25" s="37" t="s">
        <v>53</v>
      </c>
      <c r="T25" s="37" t="s">
        <v>74</v>
      </c>
      <c r="U25" s="37" t="s">
        <v>163</v>
      </c>
      <c r="V25" s="37" t="s">
        <v>164</v>
      </c>
      <c r="W25" s="81" t="s">
        <v>165</v>
      </c>
      <c r="X25" s="37" t="s">
        <v>52</v>
      </c>
      <c r="Y25" s="108">
        <v>45658</v>
      </c>
      <c r="Z25" s="109">
        <v>45870</v>
      </c>
      <c r="AA25" s="112"/>
      <c r="AB25" s="102" t="s">
        <v>66</v>
      </c>
      <c r="AC25" s="43" t="s">
        <v>58</v>
      </c>
      <c r="AD25" s="110" t="s">
        <v>74</v>
      </c>
      <c r="AE25" s="111" t="s">
        <v>59</v>
      </c>
      <c r="AF25" s="44"/>
      <c r="AG25" s="37">
        <v>750</v>
      </c>
      <c r="AH25" s="37">
        <v>710</v>
      </c>
      <c r="AI25" s="37">
        <v>710</v>
      </c>
      <c r="AJ25" s="37"/>
      <c r="AK25" s="37"/>
      <c r="AM25" s="37">
        <v>750</v>
      </c>
      <c r="AN25" s="37"/>
      <c r="AO25" s="37">
        <v>750</v>
      </c>
      <c r="AP25" s="136"/>
      <c r="AQ25" s="134">
        <f t="shared" si="5"/>
        <v>40</v>
      </c>
    </row>
    <row r="26" s="6" customFormat="1" ht="200" customHeight="1" spans="1:43">
      <c r="A26" s="37">
        <v>17</v>
      </c>
      <c r="B26" s="37" t="s">
        <v>42</v>
      </c>
      <c r="C26" s="37" t="s">
        <v>67</v>
      </c>
      <c r="D26" s="45" t="s">
        <v>68</v>
      </c>
      <c r="E26" s="37" t="s">
        <v>166</v>
      </c>
      <c r="F26" s="37" t="s">
        <v>167</v>
      </c>
      <c r="G26" s="45" t="s">
        <v>168</v>
      </c>
      <c r="H26" s="37" t="s">
        <v>48</v>
      </c>
      <c r="I26" s="62" t="s">
        <v>169</v>
      </c>
      <c r="J26" s="37">
        <v>876.06</v>
      </c>
      <c r="K26" s="37">
        <v>876.06</v>
      </c>
      <c r="L26" s="37"/>
      <c r="M26" s="43"/>
      <c r="N26" s="60" t="s">
        <v>170</v>
      </c>
      <c r="O26" s="37" t="s">
        <v>171</v>
      </c>
      <c r="P26" s="63">
        <v>1168</v>
      </c>
      <c r="Q26" s="37" t="s">
        <v>53</v>
      </c>
      <c r="R26" s="37" t="s">
        <v>53</v>
      </c>
      <c r="S26" s="37" t="s">
        <v>53</v>
      </c>
      <c r="T26" s="37" t="s">
        <v>74</v>
      </c>
      <c r="U26" s="37" t="s">
        <v>172</v>
      </c>
      <c r="V26" s="37" t="s">
        <v>173</v>
      </c>
      <c r="W26" s="81">
        <v>18164656867</v>
      </c>
      <c r="X26" s="37" t="s">
        <v>52</v>
      </c>
      <c r="Y26" s="108">
        <v>45689</v>
      </c>
      <c r="Z26" s="109">
        <v>45870</v>
      </c>
      <c r="AA26" s="37" t="s">
        <v>174</v>
      </c>
      <c r="AB26" s="113"/>
      <c r="AC26" s="43" t="s">
        <v>58</v>
      </c>
      <c r="AD26" s="110" t="s">
        <v>74</v>
      </c>
      <c r="AE26" s="111" t="s">
        <v>59</v>
      </c>
      <c r="AF26" s="44"/>
      <c r="AG26" s="37"/>
      <c r="AH26" s="37">
        <v>876.06</v>
      </c>
      <c r="AI26" s="37">
        <v>876.06</v>
      </c>
      <c r="AJ26" s="37"/>
      <c r="AK26" s="37"/>
      <c r="AL26" s="126"/>
      <c r="AM26" s="37">
        <v>200</v>
      </c>
      <c r="AN26" s="37">
        <v>200</v>
      </c>
      <c r="AO26" s="37"/>
      <c r="AP26" s="136"/>
      <c r="AQ26" s="134">
        <f t="shared" si="5"/>
        <v>-676.06</v>
      </c>
    </row>
    <row r="27" s="6" customFormat="1" ht="149" customHeight="1" spans="1:43">
      <c r="A27" s="37">
        <v>18</v>
      </c>
      <c r="B27" s="37" t="s">
        <v>42</v>
      </c>
      <c r="C27" s="37" t="s">
        <v>67</v>
      </c>
      <c r="D27" s="45" t="s">
        <v>68</v>
      </c>
      <c r="E27" s="37" t="s">
        <v>175</v>
      </c>
      <c r="F27" s="37" t="s">
        <v>167</v>
      </c>
      <c r="G27" s="45" t="s">
        <v>176</v>
      </c>
      <c r="H27" s="37" t="s">
        <v>48</v>
      </c>
      <c r="I27" s="62" t="s">
        <v>177</v>
      </c>
      <c r="J27" s="37">
        <v>889.5</v>
      </c>
      <c r="K27" s="37">
        <v>889.5</v>
      </c>
      <c r="L27" s="37"/>
      <c r="M27" s="43"/>
      <c r="N27" s="60" t="s">
        <v>178</v>
      </c>
      <c r="O27" s="37" t="s">
        <v>171</v>
      </c>
      <c r="P27" s="63">
        <v>997</v>
      </c>
      <c r="Q27" s="37" t="s">
        <v>53</v>
      </c>
      <c r="R27" s="37" t="s">
        <v>53</v>
      </c>
      <c r="S27" s="37" t="s">
        <v>53</v>
      </c>
      <c r="T27" s="37" t="s">
        <v>74</v>
      </c>
      <c r="U27" s="37" t="s">
        <v>172</v>
      </c>
      <c r="V27" s="37" t="s">
        <v>173</v>
      </c>
      <c r="W27" s="81">
        <v>18164656868</v>
      </c>
      <c r="X27" s="37" t="s">
        <v>52</v>
      </c>
      <c r="Y27" s="108">
        <v>45689</v>
      </c>
      <c r="Z27" s="109">
        <v>45870</v>
      </c>
      <c r="AA27" s="37" t="s">
        <v>174</v>
      </c>
      <c r="AB27" s="113"/>
      <c r="AC27" s="43" t="s">
        <v>58</v>
      </c>
      <c r="AD27" s="110" t="s">
        <v>74</v>
      </c>
      <c r="AE27" s="111" t="s">
        <v>59</v>
      </c>
      <c r="AF27" s="44"/>
      <c r="AG27" s="37"/>
      <c r="AH27" s="37">
        <v>889.5</v>
      </c>
      <c r="AI27" s="37">
        <v>889.5</v>
      </c>
      <c r="AJ27" s="37"/>
      <c r="AK27" s="37"/>
      <c r="AL27" s="126"/>
      <c r="AM27" s="37">
        <v>200</v>
      </c>
      <c r="AN27" s="37">
        <v>200</v>
      </c>
      <c r="AO27" s="37"/>
      <c r="AP27" s="136"/>
      <c r="AQ27" s="134">
        <f t="shared" si="5"/>
        <v>-689.5</v>
      </c>
    </row>
    <row r="28" s="6" customFormat="1" ht="116" customHeight="1" spans="1:43">
      <c r="A28" s="37">
        <v>19</v>
      </c>
      <c r="B28" s="37" t="s">
        <v>42</v>
      </c>
      <c r="C28" s="37" t="s">
        <v>67</v>
      </c>
      <c r="D28" s="45" t="s">
        <v>68</v>
      </c>
      <c r="E28" s="37" t="s">
        <v>179</v>
      </c>
      <c r="F28" s="37" t="s">
        <v>180</v>
      </c>
      <c r="G28" s="45" t="s">
        <v>181</v>
      </c>
      <c r="H28" s="37" t="s">
        <v>48</v>
      </c>
      <c r="I28" s="64" t="s">
        <v>182</v>
      </c>
      <c r="J28" s="37">
        <v>480</v>
      </c>
      <c r="K28" s="37">
        <v>480</v>
      </c>
      <c r="L28" s="37"/>
      <c r="M28" s="43"/>
      <c r="N28" s="60" t="s">
        <v>183</v>
      </c>
      <c r="O28" s="37" t="s">
        <v>184</v>
      </c>
      <c r="P28" s="63">
        <v>750</v>
      </c>
      <c r="Q28" s="37" t="s">
        <v>53</v>
      </c>
      <c r="R28" s="37" t="s">
        <v>53</v>
      </c>
      <c r="S28" s="37" t="s">
        <v>53</v>
      </c>
      <c r="T28" s="37" t="s">
        <v>74</v>
      </c>
      <c r="U28" s="37" t="s">
        <v>185</v>
      </c>
      <c r="V28" s="37" t="s">
        <v>186</v>
      </c>
      <c r="W28" s="81" t="s">
        <v>187</v>
      </c>
      <c r="X28" s="37" t="s">
        <v>52</v>
      </c>
      <c r="Y28" s="108">
        <v>45664</v>
      </c>
      <c r="Z28" s="109">
        <v>45998</v>
      </c>
      <c r="AA28" s="37" t="s">
        <v>174</v>
      </c>
      <c r="AB28" s="113"/>
      <c r="AC28" s="43" t="s">
        <v>58</v>
      </c>
      <c r="AD28" s="110" t="s">
        <v>74</v>
      </c>
      <c r="AE28" s="111" t="s">
        <v>59</v>
      </c>
      <c r="AF28" s="44"/>
      <c r="AG28" s="37"/>
      <c r="AH28" s="37">
        <v>480</v>
      </c>
      <c r="AI28" s="37">
        <v>480</v>
      </c>
      <c r="AJ28" s="37"/>
      <c r="AK28" s="37"/>
      <c r="AL28" s="126"/>
      <c r="AM28" s="37">
        <v>180</v>
      </c>
      <c r="AN28" s="37">
        <v>180</v>
      </c>
      <c r="AO28" s="37"/>
      <c r="AP28" s="136"/>
      <c r="AQ28" s="134">
        <f t="shared" si="5"/>
        <v>-300</v>
      </c>
    </row>
    <row r="29" s="6" customFormat="1" ht="113" customHeight="1" spans="1:43">
      <c r="A29" s="37">
        <v>20</v>
      </c>
      <c r="B29" s="37" t="s">
        <v>42</v>
      </c>
      <c r="C29" s="37" t="s">
        <v>67</v>
      </c>
      <c r="D29" s="45" t="s">
        <v>68</v>
      </c>
      <c r="E29" s="37" t="s">
        <v>194</v>
      </c>
      <c r="F29" s="37" t="s">
        <v>180</v>
      </c>
      <c r="G29" s="45" t="s">
        <v>189</v>
      </c>
      <c r="H29" s="37" t="s">
        <v>48</v>
      </c>
      <c r="I29" s="60" t="s">
        <v>195</v>
      </c>
      <c r="J29" s="37">
        <v>313.95</v>
      </c>
      <c r="K29" s="37">
        <v>313.95</v>
      </c>
      <c r="L29" s="37"/>
      <c r="M29" s="43"/>
      <c r="N29" s="62" t="s">
        <v>196</v>
      </c>
      <c r="O29" s="37" t="s">
        <v>184</v>
      </c>
      <c r="P29" s="63">
        <v>515</v>
      </c>
      <c r="Q29" s="37" t="s">
        <v>53</v>
      </c>
      <c r="R29" s="37" t="s">
        <v>53</v>
      </c>
      <c r="S29" s="37" t="s">
        <v>52</v>
      </c>
      <c r="T29" s="37" t="s">
        <v>74</v>
      </c>
      <c r="U29" s="37" t="s">
        <v>185</v>
      </c>
      <c r="V29" s="37" t="s">
        <v>186</v>
      </c>
      <c r="W29" s="81" t="s">
        <v>187</v>
      </c>
      <c r="X29" s="37" t="s">
        <v>52</v>
      </c>
      <c r="Y29" s="108">
        <v>45664</v>
      </c>
      <c r="Z29" s="109">
        <v>45998</v>
      </c>
      <c r="AA29" s="37" t="s">
        <v>174</v>
      </c>
      <c r="AB29" s="113"/>
      <c r="AC29" s="43" t="s">
        <v>58</v>
      </c>
      <c r="AD29" s="110" t="s">
        <v>74</v>
      </c>
      <c r="AE29" s="111" t="s">
        <v>59</v>
      </c>
      <c r="AF29" s="44"/>
      <c r="AG29" s="37"/>
      <c r="AH29" s="37">
        <v>313.95</v>
      </c>
      <c r="AI29" s="37">
        <v>313.95</v>
      </c>
      <c r="AJ29" s="37"/>
      <c r="AK29" s="37"/>
      <c r="AL29" s="126"/>
      <c r="AM29" s="37">
        <v>150</v>
      </c>
      <c r="AN29" s="37">
        <v>150</v>
      </c>
      <c r="AO29" s="37"/>
      <c r="AP29" s="136"/>
      <c r="AQ29" s="134">
        <f t="shared" si="5"/>
        <v>-163.95</v>
      </c>
    </row>
    <row r="30" s="6" customFormat="1" ht="67" customHeight="1" spans="1:43">
      <c r="A30" s="37">
        <v>21</v>
      </c>
      <c r="B30" s="37" t="s">
        <v>42</v>
      </c>
      <c r="C30" s="37" t="s">
        <v>67</v>
      </c>
      <c r="D30" s="45" t="s">
        <v>68</v>
      </c>
      <c r="E30" s="37" t="s">
        <v>197</v>
      </c>
      <c r="F30" s="37" t="s">
        <v>198</v>
      </c>
      <c r="G30" s="45" t="s">
        <v>199</v>
      </c>
      <c r="H30" s="37" t="s">
        <v>48</v>
      </c>
      <c r="I30" s="60" t="s">
        <v>200</v>
      </c>
      <c r="J30" s="37">
        <v>64.5</v>
      </c>
      <c r="K30" s="37">
        <v>64.5</v>
      </c>
      <c r="L30" s="37"/>
      <c r="M30" s="43"/>
      <c r="N30" s="60" t="s">
        <v>201</v>
      </c>
      <c r="O30" s="37" t="s">
        <v>184</v>
      </c>
      <c r="P30" s="63">
        <v>722</v>
      </c>
      <c r="Q30" s="37" t="s">
        <v>53</v>
      </c>
      <c r="R30" s="37" t="s">
        <v>53</v>
      </c>
      <c r="S30" s="37" t="s">
        <v>53</v>
      </c>
      <c r="T30" s="37" t="s">
        <v>74</v>
      </c>
      <c r="U30" s="37" t="s">
        <v>202</v>
      </c>
      <c r="V30" s="37" t="s">
        <v>203</v>
      </c>
      <c r="W30" s="81" t="s">
        <v>204</v>
      </c>
      <c r="X30" s="37" t="s">
        <v>52</v>
      </c>
      <c r="Y30" s="108">
        <v>45658</v>
      </c>
      <c r="Z30" s="109">
        <v>45992</v>
      </c>
      <c r="AA30" s="37" t="s">
        <v>174</v>
      </c>
      <c r="AB30" s="113"/>
      <c r="AC30" s="43" t="s">
        <v>58</v>
      </c>
      <c r="AD30" s="110" t="s">
        <v>74</v>
      </c>
      <c r="AE30" s="111" t="s">
        <v>59</v>
      </c>
      <c r="AF30" s="44"/>
      <c r="AG30" s="37"/>
      <c r="AH30" s="37">
        <v>64.5</v>
      </c>
      <c r="AI30" s="37">
        <v>64.5</v>
      </c>
      <c r="AJ30" s="37"/>
      <c r="AK30" s="37"/>
      <c r="AL30" s="126"/>
      <c r="AM30" s="37">
        <v>64.5</v>
      </c>
      <c r="AN30" s="37">
        <v>64.5</v>
      </c>
      <c r="AO30" s="37"/>
      <c r="AP30" s="136"/>
      <c r="AQ30" s="134">
        <f t="shared" si="5"/>
        <v>0</v>
      </c>
    </row>
    <row r="31" s="6" customFormat="1" ht="67" customHeight="1" spans="1:43">
      <c r="A31" s="37">
        <v>22</v>
      </c>
      <c r="B31" s="37" t="s">
        <v>42</v>
      </c>
      <c r="C31" s="37" t="s">
        <v>67</v>
      </c>
      <c r="D31" s="45" t="s">
        <v>68</v>
      </c>
      <c r="E31" s="37" t="s">
        <v>205</v>
      </c>
      <c r="F31" s="37" t="s">
        <v>198</v>
      </c>
      <c r="G31" s="45" t="s">
        <v>206</v>
      </c>
      <c r="H31" s="37" t="s">
        <v>48</v>
      </c>
      <c r="I31" s="60" t="s">
        <v>207</v>
      </c>
      <c r="J31" s="37">
        <v>123.65</v>
      </c>
      <c r="K31" s="37">
        <v>123.65</v>
      </c>
      <c r="L31" s="37"/>
      <c r="M31" s="43"/>
      <c r="N31" s="60" t="s">
        <v>208</v>
      </c>
      <c r="O31" s="37" t="s">
        <v>184</v>
      </c>
      <c r="P31" s="63">
        <v>1458</v>
      </c>
      <c r="Q31" s="37" t="s">
        <v>53</v>
      </c>
      <c r="R31" s="37" t="s">
        <v>53</v>
      </c>
      <c r="S31" s="37" t="s">
        <v>53</v>
      </c>
      <c r="T31" s="37" t="s">
        <v>74</v>
      </c>
      <c r="U31" s="37" t="s">
        <v>202</v>
      </c>
      <c r="V31" s="37" t="s">
        <v>203</v>
      </c>
      <c r="W31" s="81" t="s">
        <v>204</v>
      </c>
      <c r="X31" s="37" t="s">
        <v>52</v>
      </c>
      <c r="Y31" s="108">
        <v>45658</v>
      </c>
      <c r="Z31" s="109">
        <v>45992</v>
      </c>
      <c r="AA31" s="37" t="s">
        <v>174</v>
      </c>
      <c r="AB31" s="113"/>
      <c r="AC31" s="43" t="s">
        <v>58</v>
      </c>
      <c r="AD31" s="110" t="s">
        <v>74</v>
      </c>
      <c r="AE31" s="111" t="s">
        <v>59</v>
      </c>
      <c r="AF31" s="44"/>
      <c r="AG31" s="37"/>
      <c r="AH31" s="37">
        <v>123.65</v>
      </c>
      <c r="AI31" s="37">
        <v>123.65</v>
      </c>
      <c r="AJ31" s="37"/>
      <c r="AK31" s="37"/>
      <c r="AL31" s="126"/>
      <c r="AM31" s="37">
        <v>60</v>
      </c>
      <c r="AN31" s="37">
        <v>60</v>
      </c>
      <c r="AO31" s="37"/>
      <c r="AP31" s="136"/>
      <c r="AQ31" s="134">
        <f t="shared" si="5"/>
        <v>-63.65</v>
      </c>
    </row>
    <row r="32" s="6" customFormat="1" ht="93" customHeight="1" spans="1:43">
      <c r="A32" s="37">
        <v>23</v>
      </c>
      <c r="B32" s="37" t="s">
        <v>42</v>
      </c>
      <c r="C32" s="37" t="s">
        <v>67</v>
      </c>
      <c r="D32" s="45" t="s">
        <v>68</v>
      </c>
      <c r="E32" s="37" t="s">
        <v>209</v>
      </c>
      <c r="F32" s="37" t="s">
        <v>198</v>
      </c>
      <c r="G32" s="45" t="s">
        <v>210</v>
      </c>
      <c r="H32" s="37" t="s">
        <v>48</v>
      </c>
      <c r="I32" s="60" t="s">
        <v>211</v>
      </c>
      <c r="J32" s="37">
        <v>387.75</v>
      </c>
      <c r="K32" s="37">
        <v>387.75</v>
      </c>
      <c r="L32" s="37"/>
      <c r="M32" s="43"/>
      <c r="N32" s="60" t="s">
        <v>212</v>
      </c>
      <c r="O32" s="37" t="s">
        <v>184</v>
      </c>
      <c r="P32" s="63">
        <v>2470</v>
      </c>
      <c r="Q32" s="37" t="s">
        <v>53</v>
      </c>
      <c r="R32" s="37" t="s">
        <v>53</v>
      </c>
      <c r="S32" s="37" t="s">
        <v>53</v>
      </c>
      <c r="T32" s="37" t="s">
        <v>74</v>
      </c>
      <c r="U32" s="37" t="s">
        <v>202</v>
      </c>
      <c r="V32" s="37" t="s">
        <v>203</v>
      </c>
      <c r="W32" s="81" t="s">
        <v>204</v>
      </c>
      <c r="X32" s="37" t="s">
        <v>52</v>
      </c>
      <c r="Y32" s="108">
        <v>45658</v>
      </c>
      <c r="Z32" s="109">
        <v>45992</v>
      </c>
      <c r="AA32" s="37" t="s">
        <v>174</v>
      </c>
      <c r="AB32" s="113"/>
      <c r="AC32" s="43" t="s">
        <v>58</v>
      </c>
      <c r="AD32" s="110" t="s">
        <v>74</v>
      </c>
      <c r="AE32" s="111" t="s">
        <v>59</v>
      </c>
      <c r="AF32" s="44"/>
      <c r="AG32" s="37"/>
      <c r="AH32" s="37">
        <v>387.75</v>
      </c>
      <c r="AI32" s="37">
        <v>387.75</v>
      </c>
      <c r="AJ32" s="37"/>
      <c r="AK32" s="37"/>
      <c r="AL32" s="126"/>
      <c r="AM32" s="37">
        <v>180</v>
      </c>
      <c r="AN32" s="37">
        <v>180</v>
      </c>
      <c r="AO32" s="37"/>
      <c r="AP32" s="136"/>
      <c r="AQ32" s="134">
        <f t="shared" si="5"/>
        <v>-207.75</v>
      </c>
    </row>
    <row r="33" s="6" customFormat="1" ht="82" customHeight="1" spans="1:43">
      <c r="A33" s="37">
        <v>24</v>
      </c>
      <c r="B33" s="37" t="s">
        <v>42</v>
      </c>
      <c r="C33" s="37" t="s">
        <v>67</v>
      </c>
      <c r="D33" s="45" t="s">
        <v>68</v>
      </c>
      <c r="E33" s="37" t="s">
        <v>213</v>
      </c>
      <c r="F33" s="37" t="s">
        <v>214</v>
      </c>
      <c r="G33" s="45" t="s">
        <v>215</v>
      </c>
      <c r="H33" s="37" t="s">
        <v>48</v>
      </c>
      <c r="I33" s="60" t="s">
        <v>216</v>
      </c>
      <c r="J33" s="37">
        <v>36.6</v>
      </c>
      <c r="K33" s="37"/>
      <c r="L33" s="37">
        <v>36.6</v>
      </c>
      <c r="M33" s="43"/>
      <c r="N33" s="62" t="s">
        <v>217</v>
      </c>
      <c r="O33" s="37" t="s">
        <v>218</v>
      </c>
      <c r="P33" s="63">
        <v>1160</v>
      </c>
      <c r="Q33" s="37" t="s">
        <v>53</v>
      </c>
      <c r="R33" s="37" t="s">
        <v>53</v>
      </c>
      <c r="S33" s="37" t="s">
        <v>53</v>
      </c>
      <c r="T33" s="37" t="s">
        <v>74</v>
      </c>
      <c r="U33" s="37" t="s">
        <v>219</v>
      </c>
      <c r="V33" s="37" t="s">
        <v>220</v>
      </c>
      <c r="W33" s="81" t="s">
        <v>221</v>
      </c>
      <c r="X33" s="37" t="s">
        <v>52</v>
      </c>
      <c r="Y33" s="108">
        <v>45717</v>
      </c>
      <c r="Z33" s="109">
        <v>45992</v>
      </c>
      <c r="AA33" s="37" t="s">
        <v>174</v>
      </c>
      <c r="AB33" s="113"/>
      <c r="AC33" s="43" t="s">
        <v>58</v>
      </c>
      <c r="AD33" s="110" t="s">
        <v>74</v>
      </c>
      <c r="AE33" s="111" t="s">
        <v>59</v>
      </c>
      <c r="AF33" s="44"/>
      <c r="AG33" s="37"/>
      <c r="AH33" s="37">
        <v>36.6</v>
      </c>
      <c r="AI33" s="37"/>
      <c r="AJ33" s="37">
        <v>36.6</v>
      </c>
      <c r="AK33" s="37"/>
      <c r="AL33" s="126"/>
      <c r="AM33" s="37">
        <v>36.6</v>
      </c>
      <c r="AN33" s="37"/>
      <c r="AO33" s="37">
        <v>36.6</v>
      </c>
      <c r="AP33" s="136"/>
      <c r="AQ33" s="134">
        <f t="shared" si="5"/>
        <v>0</v>
      </c>
    </row>
    <row r="34" s="6" customFormat="1" ht="80" customHeight="1" spans="1:43">
      <c r="A34" s="37">
        <v>25</v>
      </c>
      <c r="B34" s="37" t="s">
        <v>42</v>
      </c>
      <c r="C34" s="37" t="s">
        <v>67</v>
      </c>
      <c r="D34" s="45" t="s">
        <v>68</v>
      </c>
      <c r="E34" s="37" t="s">
        <v>222</v>
      </c>
      <c r="F34" s="37" t="s">
        <v>223</v>
      </c>
      <c r="G34" s="45" t="s">
        <v>224</v>
      </c>
      <c r="H34" s="37" t="s">
        <v>48</v>
      </c>
      <c r="I34" s="60" t="s">
        <v>225</v>
      </c>
      <c r="J34" s="37">
        <v>250</v>
      </c>
      <c r="K34" s="37"/>
      <c r="L34" s="37">
        <v>250</v>
      </c>
      <c r="M34" s="43"/>
      <c r="N34" s="62" t="s">
        <v>226</v>
      </c>
      <c r="O34" s="37" t="s">
        <v>184</v>
      </c>
      <c r="P34" s="63">
        <v>634</v>
      </c>
      <c r="Q34" s="37" t="s">
        <v>53</v>
      </c>
      <c r="R34" s="37" t="s">
        <v>53</v>
      </c>
      <c r="S34" s="37" t="s">
        <v>53</v>
      </c>
      <c r="T34" s="37" t="s">
        <v>74</v>
      </c>
      <c r="U34" s="37" t="s">
        <v>227</v>
      </c>
      <c r="V34" s="37" t="s">
        <v>228</v>
      </c>
      <c r="W34" s="81" t="s">
        <v>229</v>
      </c>
      <c r="X34" s="37" t="s">
        <v>52</v>
      </c>
      <c r="Y34" s="108">
        <v>45658</v>
      </c>
      <c r="Z34" s="109">
        <v>45992</v>
      </c>
      <c r="AA34" s="37" t="s">
        <v>174</v>
      </c>
      <c r="AB34" s="113" t="s">
        <v>66</v>
      </c>
      <c r="AC34" s="43" t="s">
        <v>58</v>
      </c>
      <c r="AD34" s="110" t="s">
        <v>74</v>
      </c>
      <c r="AE34" s="111" t="s">
        <v>59</v>
      </c>
      <c r="AF34" s="44"/>
      <c r="AG34" s="37">
        <v>250</v>
      </c>
      <c r="AH34" s="37">
        <v>250</v>
      </c>
      <c r="AI34" s="37"/>
      <c r="AJ34" s="37">
        <v>250</v>
      </c>
      <c r="AK34" s="37"/>
      <c r="AL34" s="126"/>
      <c r="AM34" s="37">
        <v>120</v>
      </c>
      <c r="AN34" s="37"/>
      <c r="AO34" s="37">
        <v>120</v>
      </c>
      <c r="AP34" s="136"/>
      <c r="AQ34" s="134">
        <f t="shared" si="5"/>
        <v>-130</v>
      </c>
    </row>
    <row r="35" s="6" customFormat="1" ht="91" customHeight="1" spans="1:43">
      <c r="A35" s="37">
        <v>26</v>
      </c>
      <c r="B35" s="37" t="s">
        <v>42</v>
      </c>
      <c r="C35" s="37" t="s">
        <v>67</v>
      </c>
      <c r="D35" s="45" t="s">
        <v>68</v>
      </c>
      <c r="E35" s="37" t="s">
        <v>230</v>
      </c>
      <c r="F35" s="37" t="s">
        <v>231</v>
      </c>
      <c r="G35" s="45" t="s">
        <v>232</v>
      </c>
      <c r="H35" s="37" t="s">
        <v>48</v>
      </c>
      <c r="I35" s="60" t="s">
        <v>233</v>
      </c>
      <c r="J35" s="37">
        <v>181.5</v>
      </c>
      <c r="K35" s="37">
        <v>181.5</v>
      </c>
      <c r="L35" s="37"/>
      <c r="M35" s="43"/>
      <c r="N35" s="62" t="s">
        <v>234</v>
      </c>
      <c r="O35" s="37" t="s">
        <v>184</v>
      </c>
      <c r="P35" s="63">
        <v>359</v>
      </c>
      <c r="Q35" s="37" t="s">
        <v>53</v>
      </c>
      <c r="R35" s="37" t="s">
        <v>53</v>
      </c>
      <c r="S35" s="37" t="s">
        <v>53</v>
      </c>
      <c r="T35" s="37" t="s">
        <v>74</v>
      </c>
      <c r="U35" s="37" t="s">
        <v>235</v>
      </c>
      <c r="V35" s="37" t="s">
        <v>236</v>
      </c>
      <c r="W35" s="81" t="s">
        <v>237</v>
      </c>
      <c r="X35" s="37" t="s">
        <v>52</v>
      </c>
      <c r="Y35" s="108">
        <v>45658</v>
      </c>
      <c r="Z35" s="109">
        <v>45992</v>
      </c>
      <c r="AA35" s="37" t="s">
        <v>174</v>
      </c>
      <c r="AB35" s="113"/>
      <c r="AC35" s="43" t="s">
        <v>58</v>
      </c>
      <c r="AD35" s="110" t="s">
        <v>74</v>
      </c>
      <c r="AE35" s="111" t="s">
        <v>59</v>
      </c>
      <c r="AF35" s="44"/>
      <c r="AG35" s="37"/>
      <c r="AH35" s="37">
        <v>181.5</v>
      </c>
      <c r="AI35" s="37">
        <v>181.5</v>
      </c>
      <c r="AJ35" s="37"/>
      <c r="AK35" s="37"/>
      <c r="AL35" s="126"/>
      <c r="AM35" s="37">
        <v>90</v>
      </c>
      <c r="AN35" s="37">
        <v>90</v>
      </c>
      <c r="AO35" s="37"/>
      <c r="AP35" s="136"/>
      <c r="AQ35" s="134">
        <f t="shared" si="5"/>
        <v>-91.5</v>
      </c>
    </row>
    <row r="36" s="6" customFormat="1" ht="70" customHeight="1" spans="1:43">
      <c r="A36" s="37">
        <v>27</v>
      </c>
      <c r="B36" s="37" t="s">
        <v>42</v>
      </c>
      <c r="C36" s="37" t="s">
        <v>67</v>
      </c>
      <c r="D36" s="45" t="s">
        <v>68</v>
      </c>
      <c r="E36" s="37" t="s">
        <v>238</v>
      </c>
      <c r="F36" s="37" t="s">
        <v>231</v>
      </c>
      <c r="G36" s="45" t="s">
        <v>239</v>
      </c>
      <c r="H36" s="37" t="s">
        <v>48</v>
      </c>
      <c r="I36" s="60" t="s">
        <v>240</v>
      </c>
      <c r="J36" s="37">
        <v>141</v>
      </c>
      <c r="K36" s="37">
        <v>141</v>
      </c>
      <c r="L36" s="37"/>
      <c r="M36" s="43"/>
      <c r="N36" s="60" t="s">
        <v>241</v>
      </c>
      <c r="O36" s="37" t="s">
        <v>184</v>
      </c>
      <c r="P36" s="63">
        <v>2620</v>
      </c>
      <c r="Q36" s="37" t="s">
        <v>53</v>
      </c>
      <c r="R36" s="37" t="s">
        <v>53</v>
      </c>
      <c r="S36" s="37" t="s">
        <v>53</v>
      </c>
      <c r="T36" s="37" t="s">
        <v>74</v>
      </c>
      <c r="U36" s="37" t="s">
        <v>235</v>
      </c>
      <c r="V36" s="37" t="s">
        <v>236</v>
      </c>
      <c r="W36" s="81" t="s">
        <v>237</v>
      </c>
      <c r="X36" s="37" t="s">
        <v>52</v>
      </c>
      <c r="Y36" s="108">
        <v>45658</v>
      </c>
      <c r="Z36" s="109">
        <v>45992</v>
      </c>
      <c r="AA36" s="37" t="s">
        <v>174</v>
      </c>
      <c r="AB36" s="113"/>
      <c r="AC36" s="43" t="s">
        <v>58</v>
      </c>
      <c r="AD36" s="110" t="s">
        <v>74</v>
      </c>
      <c r="AE36" s="111" t="s">
        <v>59</v>
      </c>
      <c r="AF36" s="44"/>
      <c r="AG36" s="37"/>
      <c r="AH36" s="37">
        <v>141</v>
      </c>
      <c r="AI36" s="37">
        <v>141</v>
      </c>
      <c r="AJ36" s="37"/>
      <c r="AK36" s="37"/>
      <c r="AL36" s="126"/>
      <c r="AM36" s="37">
        <v>70</v>
      </c>
      <c r="AN36" s="37">
        <v>70</v>
      </c>
      <c r="AO36" s="37"/>
      <c r="AP36" s="136"/>
      <c r="AQ36" s="134">
        <f t="shared" si="5"/>
        <v>-71</v>
      </c>
    </row>
    <row r="37" s="6" customFormat="1" ht="96" customHeight="1" spans="1:43">
      <c r="A37" s="37">
        <v>28</v>
      </c>
      <c r="B37" s="37" t="s">
        <v>42</v>
      </c>
      <c r="C37" s="37" t="s">
        <v>67</v>
      </c>
      <c r="D37" s="45" t="s">
        <v>68</v>
      </c>
      <c r="E37" s="37" t="s">
        <v>242</v>
      </c>
      <c r="F37" s="37" t="s">
        <v>243</v>
      </c>
      <c r="G37" s="45" t="s">
        <v>244</v>
      </c>
      <c r="H37" s="37" t="s">
        <v>48</v>
      </c>
      <c r="I37" s="60" t="s">
        <v>245</v>
      </c>
      <c r="J37" s="37">
        <v>100</v>
      </c>
      <c r="K37" s="37">
        <v>100</v>
      </c>
      <c r="L37" s="37"/>
      <c r="M37" s="43"/>
      <c r="N37" s="64" t="s">
        <v>246</v>
      </c>
      <c r="O37" s="37" t="s">
        <v>184</v>
      </c>
      <c r="P37" s="63">
        <v>2710</v>
      </c>
      <c r="Q37" s="37" t="s">
        <v>53</v>
      </c>
      <c r="R37" s="37" t="s">
        <v>53</v>
      </c>
      <c r="S37" s="37" t="s">
        <v>53</v>
      </c>
      <c r="T37" s="37" t="s">
        <v>74</v>
      </c>
      <c r="U37" s="37" t="s">
        <v>247</v>
      </c>
      <c r="V37" s="37" t="s">
        <v>248</v>
      </c>
      <c r="W37" s="81" t="s">
        <v>249</v>
      </c>
      <c r="X37" s="37" t="s">
        <v>52</v>
      </c>
      <c r="Y37" s="108">
        <v>45717</v>
      </c>
      <c r="Z37" s="109">
        <v>46022</v>
      </c>
      <c r="AA37" s="37" t="s">
        <v>174</v>
      </c>
      <c r="AB37" s="113"/>
      <c r="AC37" s="43" t="s">
        <v>58</v>
      </c>
      <c r="AD37" s="110" t="s">
        <v>74</v>
      </c>
      <c r="AE37" s="111" t="s">
        <v>59</v>
      </c>
      <c r="AF37" s="44"/>
      <c r="AG37" s="37"/>
      <c r="AH37" s="37">
        <v>100</v>
      </c>
      <c r="AI37" s="37">
        <v>100</v>
      </c>
      <c r="AJ37" s="37"/>
      <c r="AK37" s="37"/>
      <c r="AL37" s="126"/>
      <c r="AM37" s="37">
        <v>50</v>
      </c>
      <c r="AN37" s="37">
        <v>50</v>
      </c>
      <c r="AO37" s="37"/>
      <c r="AP37" s="136"/>
      <c r="AQ37" s="134">
        <f t="shared" si="5"/>
        <v>-50</v>
      </c>
    </row>
    <row r="38" s="6" customFormat="1" ht="80" customHeight="1" spans="1:43">
      <c r="A38" s="37">
        <v>29</v>
      </c>
      <c r="B38" s="37" t="s">
        <v>42</v>
      </c>
      <c r="C38" s="37" t="s">
        <v>67</v>
      </c>
      <c r="D38" s="45" t="s">
        <v>68</v>
      </c>
      <c r="E38" s="37" t="s">
        <v>250</v>
      </c>
      <c r="F38" s="37" t="s">
        <v>243</v>
      </c>
      <c r="G38" s="45" t="s">
        <v>251</v>
      </c>
      <c r="H38" s="37" t="s">
        <v>48</v>
      </c>
      <c r="I38" s="60" t="s">
        <v>252</v>
      </c>
      <c r="J38" s="37">
        <v>160</v>
      </c>
      <c r="K38" s="37">
        <v>160</v>
      </c>
      <c r="L38" s="37"/>
      <c r="M38" s="43"/>
      <c r="N38" s="60" t="s">
        <v>253</v>
      </c>
      <c r="O38" s="37" t="s">
        <v>184</v>
      </c>
      <c r="P38" s="63">
        <v>265</v>
      </c>
      <c r="Q38" s="37" t="s">
        <v>53</v>
      </c>
      <c r="R38" s="37" t="s">
        <v>53</v>
      </c>
      <c r="S38" s="37" t="s">
        <v>53</v>
      </c>
      <c r="T38" s="37" t="s">
        <v>74</v>
      </c>
      <c r="U38" s="37" t="s">
        <v>247</v>
      </c>
      <c r="V38" s="37" t="s">
        <v>248</v>
      </c>
      <c r="W38" s="81" t="s">
        <v>249</v>
      </c>
      <c r="X38" s="37" t="s">
        <v>52</v>
      </c>
      <c r="Y38" s="108">
        <v>45717</v>
      </c>
      <c r="Z38" s="109">
        <v>46022</v>
      </c>
      <c r="AA38" s="37" t="s">
        <v>174</v>
      </c>
      <c r="AB38" s="113"/>
      <c r="AC38" s="43" t="s">
        <v>58</v>
      </c>
      <c r="AD38" s="110" t="s">
        <v>74</v>
      </c>
      <c r="AE38" s="111" t="s">
        <v>59</v>
      </c>
      <c r="AF38" s="44"/>
      <c r="AG38" s="37"/>
      <c r="AH38" s="37">
        <v>160</v>
      </c>
      <c r="AI38" s="37">
        <v>160</v>
      </c>
      <c r="AJ38" s="37"/>
      <c r="AK38" s="37"/>
      <c r="AL38" s="126"/>
      <c r="AM38" s="37">
        <v>80</v>
      </c>
      <c r="AN38" s="37">
        <v>80</v>
      </c>
      <c r="AO38" s="37"/>
      <c r="AP38" s="136"/>
      <c r="AQ38" s="134">
        <f t="shared" si="5"/>
        <v>-80</v>
      </c>
    </row>
    <row r="39" s="6" customFormat="1" ht="84" customHeight="1" spans="1:43">
      <c r="A39" s="37">
        <v>30</v>
      </c>
      <c r="B39" s="37" t="s">
        <v>42</v>
      </c>
      <c r="C39" s="37" t="s">
        <v>67</v>
      </c>
      <c r="D39" s="45" t="s">
        <v>68</v>
      </c>
      <c r="E39" s="37" t="s">
        <v>254</v>
      </c>
      <c r="F39" s="37" t="s">
        <v>255</v>
      </c>
      <c r="G39" s="45" t="s">
        <v>256</v>
      </c>
      <c r="H39" s="37" t="s">
        <v>48</v>
      </c>
      <c r="I39" s="60" t="s">
        <v>257</v>
      </c>
      <c r="J39" s="37">
        <v>90</v>
      </c>
      <c r="K39" s="37"/>
      <c r="L39" s="37">
        <v>90</v>
      </c>
      <c r="M39" s="43"/>
      <c r="N39" s="62" t="s">
        <v>258</v>
      </c>
      <c r="O39" s="37" t="s">
        <v>259</v>
      </c>
      <c r="P39" s="63">
        <v>640</v>
      </c>
      <c r="Q39" s="37" t="s">
        <v>53</v>
      </c>
      <c r="R39" s="37" t="s">
        <v>53</v>
      </c>
      <c r="S39" s="37" t="s">
        <v>53</v>
      </c>
      <c r="T39" s="37" t="s">
        <v>74</v>
      </c>
      <c r="U39" s="37" t="s">
        <v>260</v>
      </c>
      <c r="V39" s="37" t="s">
        <v>261</v>
      </c>
      <c r="W39" s="81" t="s">
        <v>262</v>
      </c>
      <c r="X39" s="37" t="s">
        <v>52</v>
      </c>
      <c r="Y39" s="108">
        <v>45778</v>
      </c>
      <c r="Z39" s="109">
        <v>45992</v>
      </c>
      <c r="AA39" s="37" t="s">
        <v>174</v>
      </c>
      <c r="AB39" s="113"/>
      <c r="AC39" s="43" t="s">
        <v>58</v>
      </c>
      <c r="AD39" s="110" t="s">
        <v>74</v>
      </c>
      <c r="AE39" s="111" t="s">
        <v>59</v>
      </c>
      <c r="AF39" s="44"/>
      <c r="AG39" s="37"/>
      <c r="AH39" s="37">
        <v>90</v>
      </c>
      <c r="AI39" s="37"/>
      <c r="AJ39" s="37">
        <v>90</v>
      </c>
      <c r="AK39" s="37"/>
      <c r="AL39" s="126"/>
      <c r="AM39" s="37">
        <v>45</v>
      </c>
      <c r="AN39" s="37"/>
      <c r="AO39" s="37">
        <v>45</v>
      </c>
      <c r="AP39" s="136"/>
      <c r="AQ39" s="134">
        <f t="shared" si="5"/>
        <v>-45</v>
      </c>
    </row>
    <row r="40" s="6" customFormat="1" ht="78" customHeight="1" spans="1:43">
      <c r="A40" s="37">
        <v>31</v>
      </c>
      <c r="B40" s="37" t="s">
        <v>42</v>
      </c>
      <c r="C40" s="37" t="s">
        <v>67</v>
      </c>
      <c r="D40" s="45" t="s">
        <v>68</v>
      </c>
      <c r="E40" s="37" t="s">
        <v>263</v>
      </c>
      <c r="F40" s="37" t="s">
        <v>264</v>
      </c>
      <c r="G40" s="45" t="s">
        <v>265</v>
      </c>
      <c r="H40" s="37" t="s">
        <v>48</v>
      </c>
      <c r="I40" s="60" t="s">
        <v>266</v>
      </c>
      <c r="J40" s="37">
        <v>240</v>
      </c>
      <c r="K40" s="37">
        <v>240</v>
      </c>
      <c r="L40" s="37"/>
      <c r="M40" s="43"/>
      <c r="N40" s="64" t="s">
        <v>267</v>
      </c>
      <c r="O40" s="37" t="s">
        <v>184</v>
      </c>
      <c r="P40" s="63">
        <v>573</v>
      </c>
      <c r="Q40" s="37" t="s">
        <v>53</v>
      </c>
      <c r="R40" s="37" t="s">
        <v>53</v>
      </c>
      <c r="S40" s="37" t="s">
        <v>53</v>
      </c>
      <c r="T40" s="37" t="s">
        <v>74</v>
      </c>
      <c r="U40" s="37" t="s">
        <v>268</v>
      </c>
      <c r="V40" s="37" t="s">
        <v>269</v>
      </c>
      <c r="W40" s="81">
        <v>15287886333</v>
      </c>
      <c r="X40" s="37" t="s">
        <v>52</v>
      </c>
      <c r="Y40" s="108">
        <v>45658</v>
      </c>
      <c r="Z40" s="109">
        <v>45992</v>
      </c>
      <c r="AA40" s="37" t="s">
        <v>174</v>
      </c>
      <c r="AB40" s="113"/>
      <c r="AC40" s="43" t="s">
        <v>58</v>
      </c>
      <c r="AD40" s="110" t="s">
        <v>74</v>
      </c>
      <c r="AE40" s="111" t="s">
        <v>59</v>
      </c>
      <c r="AF40" s="44"/>
      <c r="AG40" s="37"/>
      <c r="AH40" s="37">
        <v>240</v>
      </c>
      <c r="AI40" s="37">
        <v>240</v>
      </c>
      <c r="AJ40" s="37"/>
      <c r="AK40" s="37"/>
      <c r="AL40" s="126"/>
      <c r="AM40" s="37">
        <v>120</v>
      </c>
      <c r="AN40" s="37">
        <v>120</v>
      </c>
      <c r="AO40" s="37"/>
      <c r="AP40" s="136"/>
      <c r="AQ40" s="134">
        <f t="shared" si="5"/>
        <v>-120</v>
      </c>
    </row>
    <row r="41" s="6" customFormat="1" ht="107" customHeight="1" spans="1:43">
      <c r="A41" s="37">
        <v>32</v>
      </c>
      <c r="B41" s="37" t="s">
        <v>42</v>
      </c>
      <c r="C41" s="37" t="s">
        <v>67</v>
      </c>
      <c r="D41" s="45" t="s">
        <v>68</v>
      </c>
      <c r="E41" s="37" t="s">
        <v>270</v>
      </c>
      <c r="F41" s="37" t="s">
        <v>264</v>
      </c>
      <c r="G41" s="45" t="s">
        <v>271</v>
      </c>
      <c r="H41" s="37" t="s">
        <v>48</v>
      </c>
      <c r="I41" s="60" t="s">
        <v>272</v>
      </c>
      <c r="J41" s="37">
        <v>412.2</v>
      </c>
      <c r="K41" s="37">
        <v>412.2</v>
      </c>
      <c r="L41" s="37"/>
      <c r="M41" s="43"/>
      <c r="N41" s="60" t="s">
        <v>273</v>
      </c>
      <c r="O41" s="37" t="s">
        <v>274</v>
      </c>
      <c r="P41" s="63">
        <v>1153</v>
      </c>
      <c r="Q41" s="37" t="s">
        <v>53</v>
      </c>
      <c r="R41" s="37" t="s">
        <v>53</v>
      </c>
      <c r="S41" s="37" t="s">
        <v>53</v>
      </c>
      <c r="T41" s="37" t="s">
        <v>74</v>
      </c>
      <c r="U41" s="37" t="s">
        <v>268</v>
      </c>
      <c r="V41" s="37" t="s">
        <v>269</v>
      </c>
      <c r="W41" s="81">
        <v>15287886333</v>
      </c>
      <c r="X41" s="37" t="s">
        <v>52</v>
      </c>
      <c r="Y41" s="108">
        <v>45658</v>
      </c>
      <c r="Z41" s="109">
        <v>45992</v>
      </c>
      <c r="AA41" s="37" t="s">
        <v>174</v>
      </c>
      <c r="AB41" s="113"/>
      <c r="AC41" s="43" t="s">
        <v>58</v>
      </c>
      <c r="AD41" s="110" t="s">
        <v>74</v>
      </c>
      <c r="AE41" s="111" t="s">
        <v>59</v>
      </c>
      <c r="AF41" s="44"/>
      <c r="AG41" s="37"/>
      <c r="AH41" s="37">
        <v>412.2</v>
      </c>
      <c r="AI41" s="37">
        <v>412.2</v>
      </c>
      <c r="AJ41" s="37"/>
      <c r="AK41" s="37"/>
      <c r="AL41" s="126"/>
      <c r="AM41" s="37">
        <v>150</v>
      </c>
      <c r="AN41" s="37">
        <v>150</v>
      </c>
      <c r="AO41" s="37"/>
      <c r="AP41" s="136"/>
      <c r="AQ41" s="134">
        <f t="shared" si="5"/>
        <v>-262.2</v>
      </c>
    </row>
    <row r="42" s="6" customFormat="1" ht="97" customHeight="1" spans="1:43">
      <c r="A42" s="37">
        <v>33</v>
      </c>
      <c r="B42" s="37" t="s">
        <v>42</v>
      </c>
      <c r="C42" s="37" t="s">
        <v>67</v>
      </c>
      <c r="D42" s="45" t="s">
        <v>68</v>
      </c>
      <c r="E42" s="37" t="s">
        <v>275</v>
      </c>
      <c r="F42" s="37" t="s">
        <v>276</v>
      </c>
      <c r="G42" s="45" t="s">
        <v>277</v>
      </c>
      <c r="H42" s="37" t="s">
        <v>48</v>
      </c>
      <c r="I42" s="60" t="s">
        <v>278</v>
      </c>
      <c r="J42" s="37">
        <v>270</v>
      </c>
      <c r="K42" s="37">
        <v>270</v>
      </c>
      <c r="L42" s="37"/>
      <c r="M42" s="43"/>
      <c r="N42" s="62" t="s">
        <v>279</v>
      </c>
      <c r="O42" s="37" t="s">
        <v>280</v>
      </c>
      <c r="P42" s="63">
        <v>860</v>
      </c>
      <c r="Q42" s="37" t="s">
        <v>53</v>
      </c>
      <c r="R42" s="37" t="s">
        <v>53</v>
      </c>
      <c r="S42" s="37" t="s">
        <v>53</v>
      </c>
      <c r="T42" s="37" t="s">
        <v>74</v>
      </c>
      <c r="U42" s="37" t="s">
        <v>281</v>
      </c>
      <c r="V42" s="37" t="s">
        <v>282</v>
      </c>
      <c r="W42" s="81" t="s">
        <v>283</v>
      </c>
      <c r="X42" s="37" t="s">
        <v>52</v>
      </c>
      <c r="Y42" s="108">
        <v>45658</v>
      </c>
      <c r="Z42" s="109">
        <v>45992</v>
      </c>
      <c r="AA42" s="37" t="s">
        <v>174</v>
      </c>
      <c r="AB42" s="113"/>
      <c r="AC42" s="43" t="s">
        <v>58</v>
      </c>
      <c r="AD42" s="110" t="s">
        <v>74</v>
      </c>
      <c r="AE42" s="111" t="s">
        <v>59</v>
      </c>
      <c r="AF42" s="44"/>
      <c r="AG42" s="37"/>
      <c r="AH42" s="37">
        <v>270</v>
      </c>
      <c r="AI42" s="37">
        <v>270</v>
      </c>
      <c r="AJ42" s="37"/>
      <c r="AK42" s="37"/>
      <c r="AL42" s="126"/>
      <c r="AM42" s="37">
        <v>120</v>
      </c>
      <c r="AN42" s="37">
        <v>120</v>
      </c>
      <c r="AO42" s="37"/>
      <c r="AP42" s="136"/>
      <c r="AQ42" s="134">
        <f t="shared" si="5"/>
        <v>-150</v>
      </c>
    </row>
    <row r="43" s="6" customFormat="1" ht="116" customHeight="1" spans="1:43">
      <c r="A43" s="37">
        <v>34</v>
      </c>
      <c r="B43" s="37" t="s">
        <v>42</v>
      </c>
      <c r="C43" s="37" t="s">
        <v>67</v>
      </c>
      <c r="D43" s="45" t="s">
        <v>68</v>
      </c>
      <c r="E43" s="37" t="s">
        <v>284</v>
      </c>
      <c r="F43" s="37" t="s">
        <v>276</v>
      </c>
      <c r="G43" s="45" t="s">
        <v>285</v>
      </c>
      <c r="H43" s="37" t="s">
        <v>48</v>
      </c>
      <c r="I43" s="60" t="s">
        <v>286</v>
      </c>
      <c r="J43" s="37">
        <v>160</v>
      </c>
      <c r="K43" s="37">
        <v>160</v>
      </c>
      <c r="L43" s="37"/>
      <c r="M43" s="43"/>
      <c r="N43" s="64" t="s">
        <v>287</v>
      </c>
      <c r="O43" s="37" t="s">
        <v>288</v>
      </c>
      <c r="P43" s="63">
        <v>810</v>
      </c>
      <c r="Q43" s="37" t="s">
        <v>53</v>
      </c>
      <c r="R43" s="37" t="s">
        <v>53</v>
      </c>
      <c r="S43" s="37" t="s">
        <v>53</v>
      </c>
      <c r="T43" s="37" t="s">
        <v>74</v>
      </c>
      <c r="U43" s="37" t="s">
        <v>281</v>
      </c>
      <c r="V43" s="37" t="s">
        <v>282</v>
      </c>
      <c r="W43" s="81">
        <v>13769765966</v>
      </c>
      <c r="X43" s="37" t="s">
        <v>52</v>
      </c>
      <c r="Y43" s="108">
        <v>45689</v>
      </c>
      <c r="Z43" s="109">
        <v>45992</v>
      </c>
      <c r="AA43" s="37" t="s">
        <v>174</v>
      </c>
      <c r="AB43" s="113"/>
      <c r="AC43" s="43" t="s">
        <v>58</v>
      </c>
      <c r="AD43" s="110" t="s">
        <v>74</v>
      </c>
      <c r="AE43" s="111" t="s">
        <v>59</v>
      </c>
      <c r="AF43" s="44"/>
      <c r="AG43" s="37"/>
      <c r="AH43" s="37">
        <v>160</v>
      </c>
      <c r="AI43" s="37">
        <v>160</v>
      </c>
      <c r="AJ43" s="37"/>
      <c r="AK43" s="37"/>
      <c r="AL43" s="126"/>
      <c r="AM43" s="37">
        <v>80</v>
      </c>
      <c r="AN43" s="37">
        <v>80</v>
      </c>
      <c r="AO43" s="37"/>
      <c r="AP43" s="136"/>
      <c r="AQ43" s="134">
        <f t="shared" si="5"/>
        <v>-80</v>
      </c>
    </row>
    <row r="44" s="6" customFormat="1" ht="101" customHeight="1" spans="1:43">
      <c r="A44" s="37">
        <v>35</v>
      </c>
      <c r="B44" s="37" t="s">
        <v>42</v>
      </c>
      <c r="C44" s="37" t="s">
        <v>67</v>
      </c>
      <c r="D44" s="45" t="s">
        <v>68</v>
      </c>
      <c r="E44" s="37" t="s">
        <v>289</v>
      </c>
      <c r="F44" s="37" t="s">
        <v>276</v>
      </c>
      <c r="G44" s="45" t="s">
        <v>290</v>
      </c>
      <c r="H44" s="37" t="s">
        <v>48</v>
      </c>
      <c r="I44" s="60" t="s">
        <v>291</v>
      </c>
      <c r="J44" s="37">
        <v>300</v>
      </c>
      <c r="K44" s="37">
        <v>300</v>
      </c>
      <c r="L44" s="37"/>
      <c r="M44" s="43"/>
      <c r="N44" s="62" t="s">
        <v>292</v>
      </c>
      <c r="O44" s="37" t="s">
        <v>280</v>
      </c>
      <c r="P44" s="63">
        <v>830</v>
      </c>
      <c r="Q44" s="37" t="s">
        <v>53</v>
      </c>
      <c r="R44" s="37" t="s">
        <v>53</v>
      </c>
      <c r="S44" s="37" t="s">
        <v>53</v>
      </c>
      <c r="T44" s="37" t="s">
        <v>74</v>
      </c>
      <c r="U44" s="37" t="s">
        <v>281</v>
      </c>
      <c r="V44" s="37" t="s">
        <v>282</v>
      </c>
      <c r="W44" s="81" t="s">
        <v>283</v>
      </c>
      <c r="X44" s="37" t="s">
        <v>52</v>
      </c>
      <c r="Y44" s="108">
        <v>45658</v>
      </c>
      <c r="Z44" s="109">
        <v>45992</v>
      </c>
      <c r="AA44" s="37" t="s">
        <v>174</v>
      </c>
      <c r="AB44" s="113"/>
      <c r="AC44" s="43" t="s">
        <v>58</v>
      </c>
      <c r="AD44" s="110" t="s">
        <v>74</v>
      </c>
      <c r="AE44" s="111" t="s">
        <v>59</v>
      </c>
      <c r="AF44" s="44"/>
      <c r="AG44" s="37"/>
      <c r="AH44" s="37">
        <v>300</v>
      </c>
      <c r="AI44" s="37">
        <v>300</v>
      </c>
      <c r="AJ44" s="37"/>
      <c r="AK44" s="37"/>
      <c r="AL44" s="126"/>
      <c r="AM44" s="37">
        <v>140</v>
      </c>
      <c r="AN44" s="37">
        <v>140</v>
      </c>
      <c r="AO44" s="37"/>
      <c r="AP44" s="136"/>
      <c r="AQ44" s="134">
        <f t="shared" si="5"/>
        <v>-160</v>
      </c>
    </row>
    <row r="45" s="6" customFormat="1" ht="125" customHeight="1" spans="1:43">
      <c r="A45" s="37">
        <v>36</v>
      </c>
      <c r="B45" s="37" t="s">
        <v>42</v>
      </c>
      <c r="C45" s="37" t="s">
        <v>67</v>
      </c>
      <c r="D45" s="45" t="s">
        <v>68</v>
      </c>
      <c r="E45" s="37" t="s">
        <v>293</v>
      </c>
      <c r="F45" s="37" t="s">
        <v>294</v>
      </c>
      <c r="G45" s="45" t="s">
        <v>295</v>
      </c>
      <c r="H45" s="37" t="s">
        <v>48</v>
      </c>
      <c r="I45" s="60" t="s">
        <v>296</v>
      </c>
      <c r="J45" s="37">
        <v>483.39</v>
      </c>
      <c r="K45" s="37">
        <v>483.39</v>
      </c>
      <c r="L45" s="37"/>
      <c r="M45" s="43"/>
      <c r="N45" s="60" t="s">
        <v>297</v>
      </c>
      <c r="O45" s="37" t="s">
        <v>298</v>
      </c>
      <c r="P45" s="63">
        <v>476</v>
      </c>
      <c r="Q45" s="37" t="s">
        <v>53</v>
      </c>
      <c r="R45" s="37" t="s">
        <v>53</v>
      </c>
      <c r="S45" s="37" t="s">
        <v>53</v>
      </c>
      <c r="T45" s="37" t="s">
        <v>74</v>
      </c>
      <c r="U45" s="37" t="s">
        <v>299</v>
      </c>
      <c r="V45" s="37" t="s">
        <v>300</v>
      </c>
      <c r="W45" s="81" t="s">
        <v>301</v>
      </c>
      <c r="X45" s="37" t="s">
        <v>52</v>
      </c>
      <c r="Y45" s="108">
        <v>45689</v>
      </c>
      <c r="Z45" s="109">
        <v>45992</v>
      </c>
      <c r="AA45" s="37" t="s">
        <v>174</v>
      </c>
      <c r="AB45" s="113"/>
      <c r="AC45" s="43" t="s">
        <v>58</v>
      </c>
      <c r="AD45" s="110" t="s">
        <v>74</v>
      </c>
      <c r="AE45" s="111" t="s">
        <v>59</v>
      </c>
      <c r="AF45" s="44"/>
      <c r="AG45" s="37"/>
      <c r="AH45" s="37">
        <v>483.39</v>
      </c>
      <c r="AI45" s="37">
        <v>483.39</v>
      </c>
      <c r="AJ45" s="37"/>
      <c r="AK45" s="37"/>
      <c r="AL45" s="126"/>
      <c r="AM45" s="37">
        <v>180</v>
      </c>
      <c r="AN45" s="37">
        <v>180</v>
      </c>
      <c r="AO45" s="37"/>
      <c r="AP45" s="136"/>
      <c r="AQ45" s="134">
        <f t="shared" si="5"/>
        <v>-303.39</v>
      </c>
    </row>
    <row r="46" s="6" customFormat="1" ht="78" customHeight="1" spans="1:43">
      <c r="A46" s="37">
        <v>37</v>
      </c>
      <c r="B46" s="37" t="s">
        <v>42</v>
      </c>
      <c r="C46" s="37" t="s">
        <v>67</v>
      </c>
      <c r="D46" s="45" t="s">
        <v>68</v>
      </c>
      <c r="E46" s="37" t="s">
        <v>302</v>
      </c>
      <c r="F46" s="37" t="s">
        <v>294</v>
      </c>
      <c r="G46" s="45" t="s">
        <v>295</v>
      </c>
      <c r="H46" s="37" t="s">
        <v>48</v>
      </c>
      <c r="I46" s="60" t="s">
        <v>303</v>
      </c>
      <c r="J46" s="37">
        <v>260</v>
      </c>
      <c r="K46" s="37">
        <v>260</v>
      </c>
      <c r="L46" s="37"/>
      <c r="M46" s="43"/>
      <c r="N46" s="62" t="s">
        <v>304</v>
      </c>
      <c r="O46" s="37" t="s">
        <v>184</v>
      </c>
      <c r="P46" s="63">
        <v>428</v>
      </c>
      <c r="Q46" s="37" t="s">
        <v>53</v>
      </c>
      <c r="R46" s="37" t="s">
        <v>53</v>
      </c>
      <c r="S46" s="37" t="s">
        <v>53</v>
      </c>
      <c r="T46" s="37" t="s">
        <v>74</v>
      </c>
      <c r="U46" s="37" t="s">
        <v>299</v>
      </c>
      <c r="V46" s="37" t="s">
        <v>300</v>
      </c>
      <c r="W46" s="81" t="s">
        <v>301</v>
      </c>
      <c r="X46" s="37" t="s">
        <v>52</v>
      </c>
      <c r="Y46" s="108">
        <v>45689</v>
      </c>
      <c r="Z46" s="109">
        <v>45992</v>
      </c>
      <c r="AA46" s="37" t="s">
        <v>174</v>
      </c>
      <c r="AB46" s="113"/>
      <c r="AC46" s="43" t="s">
        <v>58</v>
      </c>
      <c r="AD46" s="110" t="s">
        <v>74</v>
      </c>
      <c r="AE46" s="111" t="s">
        <v>59</v>
      </c>
      <c r="AF46" s="44"/>
      <c r="AG46" s="37"/>
      <c r="AH46" s="37">
        <v>260</v>
      </c>
      <c r="AI46" s="37">
        <v>260</v>
      </c>
      <c r="AJ46" s="37"/>
      <c r="AK46" s="37"/>
      <c r="AL46" s="126"/>
      <c r="AM46" s="37">
        <v>110</v>
      </c>
      <c r="AN46" s="37">
        <v>110</v>
      </c>
      <c r="AO46" s="37"/>
      <c r="AP46" s="136"/>
      <c r="AQ46" s="134">
        <f t="shared" si="5"/>
        <v>-150</v>
      </c>
    </row>
    <row r="47" s="6" customFormat="1" ht="132" customHeight="1" spans="1:43">
      <c r="A47" s="37">
        <v>38</v>
      </c>
      <c r="B47" s="37" t="s">
        <v>42</v>
      </c>
      <c r="C47" s="37" t="s">
        <v>67</v>
      </c>
      <c r="D47" s="45" t="s">
        <v>68</v>
      </c>
      <c r="E47" s="37" t="s">
        <v>305</v>
      </c>
      <c r="F47" s="37" t="s">
        <v>125</v>
      </c>
      <c r="G47" s="45" t="s">
        <v>306</v>
      </c>
      <c r="H47" s="37" t="s">
        <v>48</v>
      </c>
      <c r="I47" s="60" t="s">
        <v>307</v>
      </c>
      <c r="J47" s="37">
        <v>377.65</v>
      </c>
      <c r="K47" s="37">
        <v>377.65</v>
      </c>
      <c r="L47" s="37"/>
      <c r="M47" s="43"/>
      <c r="N47" s="60" t="s">
        <v>308</v>
      </c>
      <c r="O47" s="37" t="s">
        <v>309</v>
      </c>
      <c r="P47" s="63">
        <v>394</v>
      </c>
      <c r="Q47" s="37" t="s">
        <v>53</v>
      </c>
      <c r="R47" s="37" t="s">
        <v>53</v>
      </c>
      <c r="S47" s="37" t="s">
        <v>53</v>
      </c>
      <c r="T47" s="37" t="s">
        <v>74</v>
      </c>
      <c r="U47" s="37" t="s">
        <v>310</v>
      </c>
      <c r="V47" s="37" t="s">
        <v>311</v>
      </c>
      <c r="W47" s="81">
        <v>13987465418</v>
      </c>
      <c r="X47" s="37" t="s">
        <v>52</v>
      </c>
      <c r="Y47" s="108">
        <v>45870</v>
      </c>
      <c r="Z47" s="109">
        <v>45962</v>
      </c>
      <c r="AA47" s="37" t="s">
        <v>174</v>
      </c>
      <c r="AB47" s="113"/>
      <c r="AC47" s="43" t="s">
        <v>58</v>
      </c>
      <c r="AD47" s="110" t="s">
        <v>74</v>
      </c>
      <c r="AE47" s="111" t="s">
        <v>59</v>
      </c>
      <c r="AF47" s="44"/>
      <c r="AG47" s="37"/>
      <c r="AH47" s="37">
        <v>377.65</v>
      </c>
      <c r="AI47" s="37">
        <v>377.65</v>
      </c>
      <c r="AJ47" s="37"/>
      <c r="AK47" s="37"/>
      <c r="AL47" s="126"/>
      <c r="AM47" s="37">
        <v>160</v>
      </c>
      <c r="AN47" s="37">
        <v>160</v>
      </c>
      <c r="AO47" s="37"/>
      <c r="AP47" s="136"/>
      <c r="AQ47" s="134">
        <f t="shared" si="5"/>
        <v>-217.65</v>
      </c>
    </row>
    <row r="48" s="6" customFormat="1" ht="214" customHeight="1" spans="1:43">
      <c r="A48" s="37">
        <v>39</v>
      </c>
      <c r="B48" s="37" t="s">
        <v>42</v>
      </c>
      <c r="C48" s="37" t="s">
        <v>67</v>
      </c>
      <c r="D48" s="45" t="s">
        <v>68</v>
      </c>
      <c r="E48" s="37" t="s">
        <v>312</v>
      </c>
      <c r="F48" s="37" t="s">
        <v>231</v>
      </c>
      <c r="G48" s="45" t="s">
        <v>313</v>
      </c>
      <c r="H48" s="37" t="s">
        <v>48</v>
      </c>
      <c r="I48" s="62" t="s">
        <v>314</v>
      </c>
      <c r="J48" s="37">
        <v>281.35</v>
      </c>
      <c r="K48" s="37">
        <v>281.35</v>
      </c>
      <c r="L48" s="37"/>
      <c r="M48" s="43"/>
      <c r="N48" s="60" t="s">
        <v>315</v>
      </c>
      <c r="O48" s="37" t="s">
        <v>184</v>
      </c>
      <c r="P48" s="63">
        <v>260</v>
      </c>
      <c r="Q48" s="37" t="s">
        <v>53</v>
      </c>
      <c r="R48" s="37" t="s">
        <v>53</v>
      </c>
      <c r="S48" s="37" t="s">
        <v>53</v>
      </c>
      <c r="T48" s="37" t="s">
        <v>74</v>
      </c>
      <c r="U48" s="37" t="s">
        <v>235</v>
      </c>
      <c r="V48" s="37" t="s">
        <v>236</v>
      </c>
      <c r="W48" s="81" t="s">
        <v>237</v>
      </c>
      <c r="X48" s="37" t="s">
        <v>52</v>
      </c>
      <c r="Y48" s="108">
        <v>45658</v>
      </c>
      <c r="Z48" s="109">
        <v>45992</v>
      </c>
      <c r="AA48" s="37" t="s">
        <v>174</v>
      </c>
      <c r="AB48" s="113"/>
      <c r="AC48" s="43" t="s">
        <v>58</v>
      </c>
      <c r="AD48" s="110" t="s">
        <v>74</v>
      </c>
      <c r="AE48" s="111" t="s">
        <v>59</v>
      </c>
      <c r="AF48" s="44"/>
      <c r="AG48" s="37"/>
      <c r="AH48" s="45">
        <v>281.35</v>
      </c>
      <c r="AI48" s="45">
        <v>281.35</v>
      </c>
      <c r="AJ48" s="45"/>
      <c r="AK48" s="45"/>
      <c r="AL48" s="126"/>
      <c r="AM48" s="37">
        <v>130</v>
      </c>
      <c r="AN48" s="37">
        <v>130</v>
      </c>
      <c r="AO48" s="37"/>
      <c r="AP48" s="136"/>
      <c r="AQ48" s="134">
        <f t="shared" si="5"/>
        <v>-151.35</v>
      </c>
    </row>
    <row r="49" s="5" customFormat="1" ht="134" customHeight="1" spans="1:43">
      <c r="A49" s="37">
        <v>40</v>
      </c>
      <c r="B49" s="37" t="s">
        <v>42</v>
      </c>
      <c r="C49" s="37" t="s">
        <v>67</v>
      </c>
      <c r="D49" s="37" t="s">
        <v>134</v>
      </c>
      <c r="E49" s="37" t="s">
        <v>316</v>
      </c>
      <c r="F49" s="37" t="s">
        <v>46</v>
      </c>
      <c r="G49" s="37" t="s">
        <v>46</v>
      </c>
      <c r="H49" s="37" t="s">
        <v>48</v>
      </c>
      <c r="I49" s="62" t="s">
        <v>317</v>
      </c>
      <c r="J49" s="37">
        <v>407</v>
      </c>
      <c r="K49" s="37">
        <v>407</v>
      </c>
      <c r="L49" s="37"/>
      <c r="M49" s="37"/>
      <c r="N49" s="60" t="s">
        <v>318</v>
      </c>
      <c r="O49" s="60" t="s">
        <v>319</v>
      </c>
      <c r="P49" s="65">
        <v>2771</v>
      </c>
      <c r="Q49" s="37" t="s">
        <v>52</v>
      </c>
      <c r="R49" s="37" t="s">
        <v>53</v>
      </c>
      <c r="S49" s="37" t="s">
        <v>53</v>
      </c>
      <c r="T49" s="37" t="s">
        <v>74</v>
      </c>
      <c r="U49" s="37" t="s">
        <v>46</v>
      </c>
      <c r="V49" s="37" t="s">
        <v>320</v>
      </c>
      <c r="W49" s="81" t="s">
        <v>321</v>
      </c>
      <c r="X49" s="37" t="s">
        <v>52</v>
      </c>
      <c r="Y49" s="108">
        <v>45627</v>
      </c>
      <c r="Z49" s="109">
        <v>45991</v>
      </c>
      <c r="AA49" s="112"/>
      <c r="AB49" s="102" t="s">
        <v>57</v>
      </c>
      <c r="AC49" s="43" t="s">
        <v>58</v>
      </c>
      <c r="AD49" s="110" t="s">
        <v>74</v>
      </c>
      <c r="AE49" s="111" t="s">
        <v>59</v>
      </c>
      <c r="AF49" s="44">
        <v>1500</v>
      </c>
      <c r="AG49" s="37"/>
      <c r="AH49" s="37">
        <v>5000</v>
      </c>
      <c r="AI49" s="37">
        <v>5000</v>
      </c>
      <c r="AJ49" s="37"/>
      <c r="AK49" s="37"/>
      <c r="AL49" s="125" t="s">
        <v>155</v>
      </c>
      <c r="AM49" s="37">
        <v>407</v>
      </c>
      <c r="AN49" s="37">
        <v>407</v>
      </c>
      <c r="AO49" s="37"/>
      <c r="AP49" s="136"/>
      <c r="AQ49" s="134">
        <f t="shared" si="5"/>
        <v>-4593</v>
      </c>
    </row>
    <row r="50" s="5" customFormat="1" ht="201" customHeight="1" spans="1:43">
      <c r="A50" s="37">
        <v>41</v>
      </c>
      <c r="B50" s="37" t="s">
        <v>42</v>
      </c>
      <c r="C50" s="37" t="s">
        <v>67</v>
      </c>
      <c r="D50" s="37" t="s">
        <v>68</v>
      </c>
      <c r="E50" s="37" t="s">
        <v>322</v>
      </c>
      <c r="F50" s="37" t="s">
        <v>125</v>
      </c>
      <c r="G50" s="37" t="s">
        <v>323</v>
      </c>
      <c r="H50" s="37" t="s">
        <v>48</v>
      </c>
      <c r="I50" s="60" t="s">
        <v>324</v>
      </c>
      <c r="J50" s="37">
        <v>830</v>
      </c>
      <c r="K50" s="37">
        <v>580</v>
      </c>
      <c r="L50" s="37">
        <v>250</v>
      </c>
      <c r="M50" s="37"/>
      <c r="N50" s="62" t="s">
        <v>325</v>
      </c>
      <c r="O50" s="60" t="s">
        <v>184</v>
      </c>
      <c r="P50" s="37">
        <v>5693</v>
      </c>
      <c r="Q50" s="37" t="s">
        <v>53</v>
      </c>
      <c r="R50" s="37" t="s">
        <v>53</v>
      </c>
      <c r="S50" s="37" t="s">
        <v>53</v>
      </c>
      <c r="T50" s="37" t="s">
        <v>74</v>
      </c>
      <c r="U50" s="37" t="s">
        <v>310</v>
      </c>
      <c r="V50" s="37" t="s">
        <v>311</v>
      </c>
      <c r="W50" s="81">
        <v>13987465418</v>
      </c>
      <c r="X50" s="37" t="s">
        <v>52</v>
      </c>
      <c r="Y50" s="108">
        <v>45726</v>
      </c>
      <c r="Z50" s="109">
        <v>45931</v>
      </c>
      <c r="AA50" s="112"/>
      <c r="AB50" s="102"/>
      <c r="AC50" s="43" t="s">
        <v>58</v>
      </c>
      <c r="AD50" s="110" t="s">
        <v>74</v>
      </c>
      <c r="AE50" s="111" t="s">
        <v>59</v>
      </c>
      <c r="AF50" s="44"/>
      <c r="AG50" s="37"/>
      <c r="AH50" s="37">
        <v>410</v>
      </c>
      <c r="AI50" s="37">
        <v>160</v>
      </c>
      <c r="AJ50" s="37">
        <v>250</v>
      </c>
      <c r="AK50" s="37"/>
      <c r="AM50" s="37">
        <v>410</v>
      </c>
      <c r="AN50" s="37">
        <v>160</v>
      </c>
      <c r="AO50" s="37">
        <v>250</v>
      </c>
      <c r="AP50" s="136"/>
      <c r="AQ50" s="134">
        <f t="shared" si="5"/>
        <v>0</v>
      </c>
    </row>
    <row r="51" s="5" customFormat="1" ht="113" customHeight="1" spans="1:43">
      <c r="A51" s="37">
        <v>42</v>
      </c>
      <c r="B51" s="37" t="s">
        <v>42</v>
      </c>
      <c r="C51" s="37" t="s">
        <v>67</v>
      </c>
      <c r="D51" s="37" t="s">
        <v>134</v>
      </c>
      <c r="E51" s="37" t="s">
        <v>326</v>
      </c>
      <c r="F51" s="37" t="s">
        <v>125</v>
      </c>
      <c r="G51" s="37" t="s">
        <v>327</v>
      </c>
      <c r="H51" s="37" t="s">
        <v>48</v>
      </c>
      <c r="I51" s="60" t="s">
        <v>328</v>
      </c>
      <c r="J51" s="37">
        <v>60</v>
      </c>
      <c r="K51" s="37"/>
      <c r="L51" s="37">
        <v>60</v>
      </c>
      <c r="M51" s="37"/>
      <c r="N51" s="64" t="s">
        <v>329</v>
      </c>
      <c r="O51" s="60" t="s">
        <v>330</v>
      </c>
      <c r="P51" s="37">
        <v>10</v>
      </c>
      <c r="Q51" s="37" t="s">
        <v>53</v>
      </c>
      <c r="R51" s="37" t="s">
        <v>53</v>
      </c>
      <c r="S51" s="37" t="s">
        <v>53</v>
      </c>
      <c r="T51" s="37" t="s">
        <v>74</v>
      </c>
      <c r="U51" s="37" t="s">
        <v>310</v>
      </c>
      <c r="V51" s="37" t="s">
        <v>311</v>
      </c>
      <c r="W51" s="81">
        <v>13987465418</v>
      </c>
      <c r="X51" s="37" t="s">
        <v>52</v>
      </c>
      <c r="Y51" s="108">
        <v>45698</v>
      </c>
      <c r="Z51" s="109">
        <v>45992</v>
      </c>
      <c r="AA51" s="112"/>
      <c r="AB51" s="102"/>
      <c r="AC51" s="43" t="s">
        <v>58</v>
      </c>
      <c r="AD51" s="110" t="s">
        <v>74</v>
      </c>
      <c r="AE51" s="111" t="s">
        <v>59</v>
      </c>
      <c r="AF51" s="44"/>
      <c r="AG51" s="37"/>
      <c r="AH51" s="37">
        <v>60</v>
      </c>
      <c r="AI51" s="37"/>
      <c r="AJ51" s="37">
        <v>60</v>
      </c>
      <c r="AK51" s="37"/>
      <c r="AM51" s="37">
        <v>60</v>
      </c>
      <c r="AN51" s="37"/>
      <c r="AO51" s="37">
        <v>60</v>
      </c>
      <c r="AP51" s="136"/>
      <c r="AQ51" s="134">
        <f t="shared" si="5"/>
        <v>0</v>
      </c>
    </row>
    <row r="52" s="5" customFormat="1" ht="136" customHeight="1" spans="1:43">
      <c r="A52" s="37">
        <v>43</v>
      </c>
      <c r="B52" s="37" t="s">
        <v>42</v>
      </c>
      <c r="C52" s="37" t="s">
        <v>67</v>
      </c>
      <c r="D52" s="37" t="s">
        <v>68</v>
      </c>
      <c r="E52" s="37" t="s">
        <v>331</v>
      </c>
      <c r="F52" s="37" t="s">
        <v>125</v>
      </c>
      <c r="G52" s="37" t="s">
        <v>332</v>
      </c>
      <c r="H52" s="37" t="s">
        <v>48</v>
      </c>
      <c r="I52" s="60" t="s">
        <v>333</v>
      </c>
      <c r="J52" s="37">
        <v>80</v>
      </c>
      <c r="K52" s="37"/>
      <c r="L52" s="37">
        <v>80</v>
      </c>
      <c r="M52" s="37"/>
      <c r="N52" s="68" t="s">
        <v>334</v>
      </c>
      <c r="O52" s="60" t="s">
        <v>335</v>
      </c>
      <c r="P52" s="37">
        <v>15</v>
      </c>
      <c r="Q52" s="37" t="s">
        <v>53</v>
      </c>
      <c r="R52" s="37" t="s">
        <v>53</v>
      </c>
      <c r="S52" s="37" t="s">
        <v>53</v>
      </c>
      <c r="T52" s="37" t="s">
        <v>74</v>
      </c>
      <c r="U52" s="37" t="s">
        <v>310</v>
      </c>
      <c r="V52" s="37" t="s">
        <v>311</v>
      </c>
      <c r="W52" s="81">
        <v>13987465418</v>
      </c>
      <c r="X52" s="37" t="s">
        <v>52</v>
      </c>
      <c r="Y52" s="108">
        <v>45658</v>
      </c>
      <c r="Z52" s="109">
        <v>45992</v>
      </c>
      <c r="AA52" s="112"/>
      <c r="AB52" s="102"/>
      <c r="AC52" s="43" t="s">
        <v>58</v>
      </c>
      <c r="AD52" s="110" t="s">
        <v>74</v>
      </c>
      <c r="AE52" s="111" t="s">
        <v>59</v>
      </c>
      <c r="AF52" s="44"/>
      <c r="AG52" s="37"/>
      <c r="AH52" s="37">
        <v>80</v>
      </c>
      <c r="AI52" s="37"/>
      <c r="AJ52" s="37">
        <v>80</v>
      </c>
      <c r="AK52" s="37"/>
      <c r="AM52" s="37">
        <v>80</v>
      </c>
      <c r="AN52" s="37"/>
      <c r="AO52" s="37">
        <v>80</v>
      </c>
      <c r="AP52" s="136"/>
      <c r="AQ52" s="134">
        <f t="shared" si="5"/>
        <v>0</v>
      </c>
    </row>
    <row r="53" s="5" customFormat="1" ht="79" customHeight="1" spans="1:43">
      <c r="A53" s="37">
        <v>44</v>
      </c>
      <c r="B53" s="37" t="s">
        <v>42</v>
      </c>
      <c r="C53" s="37" t="s">
        <v>67</v>
      </c>
      <c r="D53" s="37" t="s">
        <v>68</v>
      </c>
      <c r="E53" s="37" t="s">
        <v>336</v>
      </c>
      <c r="F53" s="37" t="s">
        <v>125</v>
      </c>
      <c r="G53" s="37" t="s">
        <v>337</v>
      </c>
      <c r="H53" s="37" t="s">
        <v>48</v>
      </c>
      <c r="I53" s="60" t="s">
        <v>338</v>
      </c>
      <c r="J53" s="37">
        <v>20</v>
      </c>
      <c r="K53" s="37"/>
      <c r="L53" s="37">
        <v>20</v>
      </c>
      <c r="M53" s="37"/>
      <c r="N53" s="60" t="s">
        <v>339</v>
      </c>
      <c r="O53" s="60" t="s">
        <v>184</v>
      </c>
      <c r="P53" s="37">
        <v>20</v>
      </c>
      <c r="Q53" s="37" t="s">
        <v>53</v>
      </c>
      <c r="R53" s="37" t="s">
        <v>53</v>
      </c>
      <c r="S53" s="37" t="s">
        <v>53</v>
      </c>
      <c r="T53" s="37" t="s">
        <v>74</v>
      </c>
      <c r="U53" s="37" t="s">
        <v>310</v>
      </c>
      <c r="V53" s="37" t="s">
        <v>311</v>
      </c>
      <c r="W53" s="81">
        <v>13987465418</v>
      </c>
      <c r="X53" s="37" t="s">
        <v>52</v>
      </c>
      <c r="Y53" s="108">
        <v>45698</v>
      </c>
      <c r="Z53" s="109">
        <v>45992</v>
      </c>
      <c r="AA53" s="112"/>
      <c r="AB53" s="102"/>
      <c r="AC53" s="43" t="s">
        <v>58</v>
      </c>
      <c r="AD53" s="110" t="s">
        <v>74</v>
      </c>
      <c r="AE53" s="111" t="s">
        <v>59</v>
      </c>
      <c r="AF53" s="44"/>
      <c r="AG53" s="37"/>
      <c r="AH53" s="37">
        <v>20</v>
      </c>
      <c r="AI53" s="37"/>
      <c r="AJ53" s="37">
        <v>20</v>
      </c>
      <c r="AK53" s="37"/>
      <c r="AM53" s="37">
        <v>20</v>
      </c>
      <c r="AN53" s="37"/>
      <c r="AO53" s="37">
        <v>20</v>
      </c>
      <c r="AP53" s="136"/>
      <c r="AQ53" s="134">
        <f t="shared" si="5"/>
        <v>0</v>
      </c>
    </row>
    <row r="54" s="5" customFormat="1" ht="88" customHeight="1" spans="1:43">
      <c r="A54" s="37">
        <v>45</v>
      </c>
      <c r="B54" s="37" t="s">
        <v>42</v>
      </c>
      <c r="C54" s="37" t="s">
        <v>84</v>
      </c>
      <c r="D54" s="37" t="s">
        <v>85</v>
      </c>
      <c r="E54" s="37" t="s">
        <v>345</v>
      </c>
      <c r="F54" s="37" t="s">
        <v>125</v>
      </c>
      <c r="G54" s="37" t="s">
        <v>346</v>
      </c>
      <c r="H54" s="37" t="s">
        <v>48</v>
      </c>
      <c r="I54" s="60" t="s">
        <v>347</v>
      </c>
      <c r="J54" s="37">
        <v>1800</v>
      </c>
      <c r="K54" s="37">
        <v>1800</v>
      </c>
      <c r="L54" s="37"/>
      <c r="M54" s="37"/>
      <c r="N54" s="62" t="s">
        <v>348</v>
      </c>
      <c r="O54" s="60" t="s">
        <v>344</v>
      </c>
      <c r="P54" s="65">
        <v>10112</v>
      </c>
      <c r="Q54" s="37" t="s">
        <v>53</v>
      </c>
      <c r="R54" s="37" t="s">
        <v>53</v>
      </c>
      <c r="S54" s="37" t="s">
        <v>53</v>
      </c>
      <c r="T54" s="37" t="s">
        <v>74</v>
      </c>
      <c r="U54" s="37" t="s">
        <v>310</v>
      </c>
      <c r="V54" s="37" t="s">
        <v>311</v>
      </c>
      <c r="W54" s="81">
        <v>13987465420</v>
      </c>
      <c r="X54" s="82" t="s">
        <v>52</v>
      </c>
      <c r="Y54" s="108">
        <v>45750</v>
      </c>
      <c r="Z54" s="109">
        <v>46021</v>
      </c>
      <c r="AA54" s="112"/>
      <c r="AB54" s="102"/>
      <c r="AC54" s="43" t="s">
        <v>58</v>
      </c>
      <c r="AD54" s="110" t="s">
        <v>74</v>
      </c>
      <c r="AE54" s="111" t="s">
        <v>59</v>
      </c>
      <c r="AF54" s="44"/>
      <c r="AG54" s="37"/>
      <c r="AH54" s="37">
        <v>740</v>
      </c>
      <c r="AI54" s="37">
        <v>740</v>
      </c>
      <c r="AJ54" s="37"/>
      <c r="AK54" s="37"/>
      <c r="AM54" s="37">
        <v>740</v>
      </c>
      <c r="AN54" s="37">
        <v>740</v>
      </c>
      <c r="AO54" s="37"/>
      <c r="AP54" s="136"/>
      <c r="AQ54" s="134">
        <f t="shared" si="5"/>
        <v>0</v>
      </c>
    </row>
    <row r="55" s="5" customFormat="1" ht="69" customHeight="1" spans="1:43">
      <c r="A55" s="37">
        <v>46</v>
      </c>
      <c r="B55" s="37" t="s">
        <v>42</v>
      </c>
      <c r="C55" s="37" t="s">
        <v>67</v>
      </c>
      <c r="D55" s="37" t="s">
        <v>68</v>
      </c>
      <c r="E55" s="37" t="s">
        <v>349</v>
      </c>
      <c r="F55" s="37" t="s">
        <v>125</v>
      </c>
      <c r="G55" s="37" t="s">
        <v>350</v>
      </c>
      <c r="H55" s="37" t="s">
        <v>48</v>
      </c>
      <c r="I55" s="60" t="s">
        <v>351</v>
      </c>
      <c r="J55" s="37">
        <v>100</v>
      </c>
      <c r="K55" s="37">
        <v>100</v>
      </c>
      <c r="L55" s="37"/>
      <c r="M55" s="37"/>
      <c r="N55" s="60" t="s">
        <v>352</v>
      </c>
      <c r="O55" s="60" t="s">
        <v>353</v>
      </c>
      <c r="P55" s="37">
        <v>452</v>
      </c>
      <c r="Q55" s="37" t="s">
        <v>53</v>
      </c>
      <c r="R55" s="37" t="s">
        <v>53</v>
      </c>
      <c r="S55" s="37" t="s">
        <v>53</v>
      </c>
      <c r="T55" s="37" t="s">
        <v>74</v>
      </c>
      <c r="U55" s="37" t="s">
        <v>310</v>
      </c>
      <c r="V55" s="37" t="s">
        <v>311</v>
      </c>
      <c r="W55" s="81">
        <v>15187916398</v>
      </c>
      <c r="X55" s="37" t="s">
        <v>52</v>
      </c>
      <c r="Y55" s="108">
        <v>45748</v>
      </c>
      <c r="Z55" s="109">
        <v>45994</v>
      </c>
      <c r="AA55" s="112"/>
      <c r="AB55" s="102"/>
      <c r="AC55" s="43" t="s">
        <v>58</v>
      </c>
      <c r="AD55" s="110" t="s">
        <v>74</v>
      </c>
      <c r="AE55" s="111" t="s">
        <v>59</v>
      </c>
      <c r="AF55" s="44"/>
      <c r="AG55" s="37"/>
      <c r="AH55" s="37">
        <v>100</v>
      </c>
      <c r="AI55" s="37">
        <v>100</v>
      </c>
      <c r="AJ55" s="37"/>
      <c r="AK55" s="37"/>
      <c r="AM55" s="37">
        <v>100</v>
      </c>
      <c r="AN55" s="37">
        <v>100</v>
      </c>
      <c r="AO55" s="37"/>
      <c r="AP55" s="136"/>
      <c r="AQ55" s="134">
        <f t="shared" si="5"/>
        <v>0</v>
      </c>
    </row>
    <row r="56" s="5" customFormat="1" ht="99" customHeight="1" spans="1:43">
      <c r="A56" s="37">
        <v>47</v>
      </c>
      <c r="B56" s="37" t="s">
        <v>42</v>
      </c>
      <c r="C56" s="37" t="s">
        <v>67</v>
      </c>
      <c r="D56" s="37" t="s">
        <v>68</v>
      </c>
      <c r="E56" s="37" t="s">
        <v>358</v>
      </c>
      <c r="F56" s="37" t="s">
        <v>180</v>
      </c>
      <c r="G56" s="37" t="s">
        <v>359</v>
      </c>
      <c r="H56" s="37" t="s">
        <v>48</v>
      </c>
      <c r="I56" s="60" t="s">
        <v>360</v>
      </c>
      <c r="J56" s="37">
        <v>350</v>
      </c>
      <c r="K56" s="37">
        <v>350</v>
      </c>
      <c r="L56" s="37"/>
      <c r="M56" s="37"/>
      <c r="N56" s="64" t="s">
        <v>361</v>
      </c>
      <c r="O56" s="60" t="s">
        <v>184</v>
      </c>
      <c r="P56" s="37">
        <v>2135</v>
      </c>
      <c r="Q56" s="37" t="s">
        <v>53</v>
      </c>
      <c r="R56" s="37" t="s">
        <v>53</v>
      </c>
      <c r="S56" s="37" t="s">
        <v>53</v>
      </c>
      <c r="T56" s="37" t="s">
        <v>74</v>
      </c>
      <c r="U56" s="37" t="s">
        <v>185</v>
      </c>
      <c r="V56" s="37" t="s">
        <v>186</v>
      </c>
      <c r="W56" s="81" t="s">
        <v>187</v>
      </c>
      <c r="X56" s="37" t="s">
        <v>52</v>
      </c>
      <c r="Y56" s="108">
        <v>45658</v>
      </c>
      <c r="Z56" s="109">
        <v>45992</v>
      </c>
      <c r="AA56" s="112"/>
      <c r="AB56" s="102"/>
      <c r="AC56" s="43" t="s">
        <v>58</v>
      </c>
      <c r="AD56" s="110" t="s">
        <v>74</v>
      </c>
      <c r="AE56" s="111" t="s">
        <v>59</v>
      </c>
      <c r="AF56" s="44"/>
      <c r="AG56" s="37"/>
      <c r="AH56" s="37">
        <v>250</v>
      </c>
      <c r="AI56" s="37">
        <v>250</v>
      </c>
      <c r="AJ56" s="37"/>
      <c r="AK56" s="37"/>
      <c r="AM56" s="37">
        <v>250</v>
      </c>
      <c r="AN56" s="37">
        <v>250</v>
      </c>
      <c r="AO56" s="37"/>
      <c r="AP56" s="136"/>
      <c r="AQ56" s="134">
        <f t="shared" si="5"/>
        <v>0</v>
      </c>
    </row>
    <row r="57" s="5" customFormat="1" ht="107" customHeight="1" spans="1:43">
      <c r="A57" s="37">
        <v>48</v>
      </c>
      <c r="B57" s="37" t="s">
        <v>42</v>
      </c>
      <c r="C57" s="37" t="s">
        <v>67</v>
      </c>
      <c r="D57" s="37" t="s">
        <v>68</v>
      </c>
      <c r="E57" s="37" t="s">
        <v>362</v>
      </c>
      <c r="F57" s="37" t="s">
        <v>180</v>
      </c>
      <c r="G57" s="37" t="s">
        <v>363</v>
      </c>
      <c r="H57" s="37" t="s">
        <v>48</v>
      </c>
      <c r="I57" s="60" t="s">
        <v>364</v>
      </c>
      <c r="J57" s="37">
        <v>185</v>
      </c>
      <c r="K57" s="37">
        <v>185</v>
      </c>
      <c r="L57" s="37"/>
      <c r="M57" s="37"/>
      <c r="N57" s="60" t="s">
        <v>365</v>
      </c>
      <c r="O57" s="60" t="s">
        <v>184</v>
      </c>
      <c r="P57" s="37">
        <v>3960</v>
      </c>
      <c r="Q57" s="37" t="s">
        <v>53</v>
      </c>
      <c r="R57" s="37" t="s">
        <v>53</v>
      </c>
      <c r="S57" s="37" t="s">
        <v>53</v>
      </c>
      <c r="T57" s="37" t="s">
        <v>74</v>
      </c>
      <c r="U57" s="37" t="s">
        <v>185</v>
      </c>
      <c r="V57" s="37" t="s">
        <v>186</v>
      </c>
      <c r="W57" s="81" t="s">
        <v>187</v>
      </c>
      <c r="X57" s="37" t="s">
        <v>52</v>
      </c>
      <c r="Y57" s="108">
        <v>45658</v>
      </c>
      <c r="Z57" s="109">
        <v>45992</v>
      </c>
      <c r="AA57" s="112"/>
      <c r="AB57" s="102"/>
      <c r="AC57" s="43" t="s">
        <v>58</v>
      </c>
      <c r="AD57" s="110" t="s">
        <v>74</v>
      </c>
      <c r="AE57" s="111" t="s">
        <v>59</v>
      </c>
      <c r="AF57" s="44"/>
      <c r="AG57" s="37"/>
      <c r="AH57" s="37">
        <v>185</v>
      </c>
      <c r="AI57" s="37">
        <v>185</v>
      </c>
      <c r="AJ57" s="37"/>
      <c r="AK57" s="37"/>
      <c r="AM57" s="37">
        <v>185</v>
      </c>
      <c r="AN57" s="37">
        <v>185</v>
      </c>
      <c r="AO57" s="37"/>
      <c r="AP57" s="136"/>
      <c r="AQ57" s="134">
        <f t="shared" si="5"/>
        <v>0</v>
      </c>
    </row>
    <row r="58" s="5" customFormat="1" ht="85" customHeight="1" spans="1:43">
      <c r="A58" s="37">
        <v>49</v>
      </c>
      <c r="B58" s="37" t="s">
        <v>42</v>
      </c>
      <c r="C58" s="37" t="s">
        <v>67</v>
      </c>
      <c r="D58" s="37" t="s">
        <v>68</v>
      </c>
      <c r="E58" s="37" t="s">
        <v>366</v>
      </c>
      <c r="F58" s="37" t="s">
        <v>180</v>
      </c>
      <c r="G58" s="37" t="s">
        <v>181</v>
      </c>
      <c r="H58" s="37" t="s">
        <v>48</v>
      </c>
      <c r="I58" s="60" t="s">
        <v>367</v>
      </c>
      <c r="J58" s="37">
        <v>210</v>
      </c>
      <c r="K58" s="37">
        <v>210</v>
      </c>
      <c r="L58" s="37"/>
      <c r="M58" s="37"/>
      <c r="N58" s="64" t="s">
        <v>368</v>
      </c>
      <c r="O58" s="60" t="s">
        <v>184</v>
      </c>
      <c r="P58" s="37">
        <v>820</v>
      </c>
      <c r="Q58" s="37" t="s">
        <v>53</v>
      </c>
      <c r="R58" s="37" t="s">
        <v>53</v>
      </c>
      <c r="S58" s="37" t="s">
        <v>52</v>
      </c>
      <c r="T58" s="37" t="s">
        <v>74</v>
      </c>
      <c r="U58" s="37" t="s">
        <v>185</v>
      </c>
      <c r="V58" s="37" t="s">
        <v>186</v>
      </c>
      <c r="W58" s="81" t="s">
        <v>187</v>
      </c>
      <c r="X58" s="37" t="s">
        <v>52</v>
      </c>
      <c r="Y58" s="108">
        <v>45661</v>
      </c>
      <c r="Z58" s="109">
        <v>45995</v>
      </c>
      <c r="AA58" s="112"/>
      <c r="AB58" s="102"/>
      <c r="AC58" s="43" t="s">
        <v>58</v>
      </c>
      <c r="AD58" s="110" t="s">
        <v>74</v>
      </c>
      <c r="AE58" s="111" t="s">
        <v>59</v>
      </c>
      <c r="AF58" s="44"/>
      <c r="AG58" s="37"/>
      <c r="AH58" s="37">
        <v>210</v>
      </c>
      <c r="AI58" s="37">
        <v>210</v>
      </c>
      <c r="AJ58" s="37"/>
      <c r="AK58" s="37"/>
      <c r="AM58" s="37">
        <v>210</v>
      </c>
      <c r="AN58" s="37">
        <v>210</v>
      </c>
      <c r="AO58" s="37"/>
      <c r="AP58" s="136"/>
      <c r="AQ58" s="134">
        <f t="shared" si="5"/>
        <v>0</v>
      </c>
    </row>
    <row r="59" s="5" customFormat="1" ht="87" customHeight="1" spans="1:43">
      <c r="A59" s="37">
        <v>50</v>
      </c>
      <c r="B59" s="37" t="s">
        <v>42</v>
      </c>
      <c r="C59" s="37" t="s">
        <v>67</v>
      </c>
      <c r="D59" s="37" t="s">
        <v>134</v>
      </c>
      <c r="E59" s="37" t="s">
        <v>369</v>
      </c>
      <c r="F59" s="37" t="s">
        <v>180</v>
      </c>
      <c r="G59" s="37" t="s">
        <v>359</v>
      </c>
      <c r="H59" s="37" t="s">
        <v>370</v>
      </c>
      <c r="I59" s="60" t="s">
        <v>371</v>
      </c>
      <c r="J59" s="37">
        <v>53</v>
      </c>
      <c r="K59" s="37">
        <v>53</v>
      </c>
      <c r="L59" s="37"/>
      <c r="M59" s="37"/>
      <c r="N59" s="60" t="s">
        <v>372</v>
      </c>
      <c r="O59" s="60" t="s">
        <v>373</v>
      </c>
      <c r="P59" s="37">
        <v>1638</v>
      </c>
      <c r="Q59" s="37" t="s">
        <v>53</v>
      </c>
      <c r="R59" s="37" t="s">
        <v>53</v>
      </c>
      <c r="S59" s="37" t="s">
        <v>53</v>
      </c>
      <c r="T59" s="37" t="s">
        <v>74</v>
      </c>
      <c r="U59" s="37" t="s">
        <v>185</v>
      </c>
      <c r="V59" s="37" t="s">
        <v>186</v>
      </c>
      <c r="W59" s="81" t="s">
        <v>187</v>
      </c>
      <c r="X59" s="37" t="s">
        <v>52</v>
      </c>
      <c r="Y59" s="108">
        <v>45783</v>
      </c>
      <c r="Z59" s="109">
        <v>45997</v>
      </c>
      <c r="AA59" s="112"/>
      <c r="AB59" s="102"/>
      <c r="AC59" s="43" t="s">
        <v>58</v>
      </c>
      <c r="AD59" s="110" t="s">
        <v>74</v>
      </c>
      <c r="AE59" s="111" t="s">
        <v>59</v>
      </c>
      <c r="AF59" s="44"/>
      <c r="AG59" s="37"/>
      <c r="AH59" s="37">
        <v>53</v>
      </c>
      <c r="AI59" s="37">
        <v>53</v>
      </c>
      <c r="AJ59" s="37"/>
      <c r="AK59" s="37"/>
      <c r="AM59" s="37">
        <v>53</v>
      </c>
      <c r="AN59" s="37">
        <v>53</v>
      </c>
      <c r="AO59" s="37"/>
      <c r="AP59" s="136"/>
      <c r="AQ59" s="134">
        <f t="shared" si="5"/>
        <v>0</v>
      </c>
    </row>
    <row r="60" s="5" customFormat="1" ht="108" customHeight="1" spans="1:43">
      <c r="A60" s="37">
        <v>51</v>
      </c>
      <c r="B60" s="37" t="s">
        <v>42</v>
      </c>
      <c r="C60" s="37" t="s">
        <v>67</v>
      </c>
      <c r="D60" s="37" t="s">
        <v>134</v>
      </c>
      <c r="E60" s="37" t="s">
        <v>374</v>
      </c>
      <c r="F60" s="37" t="s">
        <v>180</v>
      </c>
      <c r="G60" s="37" t="s">
        <v>375</v>
      </c>
      <c r="H60" s="37" t="s">
        <v>370</v>
      </c>
      <c r="I60" s="60" t="s">
        <v>376</v>
      </c>
      <c r="J60" s="37">
        <v>83</v>
      </c>
      <c r="K60" s="37">
        <v>83</v>
      </c>
      <c r="L60" s="37"/>
      <c r="M60" s="37"/>
      <c r="N60" s="60" t="s">
        <v>377</v>
      </c>
      <c r="O60" s="60" t="s">
        <v>373</v>
      </c>
      <c r="P60" s="37">
        <v>1950</v>
      </c>
      <c r="Q60" s="37" t="s">
        <v>53</v>
      </c>
      <c r="R60" s="37" t="s">
        <v>53</v>
      </c>
      <c r="S60" s="37" t="s">
        <v>53</v>
      </c>
      <c r="T60" s="37" t="s">
        <v>74</v>
      </c>
      <c r="U60" s="37" t="s">
        <v>185</v>
      </c>
      <c r="V60" s="37" t="s">
        <v>186</v>
      </c>
      <c r="W60" s="81" t="s">
        <v>187</v>
      </c>
      <c r="X60" s="37" t="s">
        <v>52</v>
      </c>
      <c r="Y60" s="108">
        <v>45784</v>
      </c>
      <c r="Z60" s="109">
        <v>45998</v>
      </c>
      <c r="AA60" s="112"/>
      <c r="AB60" s="102"/>
      <c r="AC60" s="43" t="s">
        <v>58</v>
      </c>
      <c r="AD60" s="110" t="s">
        <v>74</v>
      </c>
      <c r="AE60" s="111" t="s">
        <v>59</v>
      </c>
      <c r="AF60" s="44"/>
      <c r="AG60" s="37"/>
      <c r="AH60" s="37">
        <v>83</v>
      </c>
      <c r="AI60" s="37">
        <v>83</v>
      </c>
      <c r="AJ60" s="37"/>
      <c r="AK60" s="37"/>
      <c r="AM60" s="37">
        <v>83</v>
      </c>
      <c r="AN60" s="37">
        <v>83</v>
      </c>
      <c r="AO60" s="37"/>
      <c r="AP60" s="136"/>
      <c r="AQ60" s="134">
        <f t="shared" si="5"/>
        <v>0</v>
      </c>
    </row>
    <row r="61" s="7" customFormat="1" ht="85" customHeight="1" spans="1:43">
      <c r="A61" s="37">
        <v>52</v>
      </c>
      <c r="B61" s="37" t="s">
        <v>42</v>
      </c>
      <c r="C61" s="37" t="s">
        <v>67</v>
      </c>
      <c r="D61" s="37" t="s">
        <v>134</v>
      </c>
      <c r="E61" s="37" t="s">
        <v>378</v>
      </c>
      <c r="F61" s="37" t="s">
        <v>180</v>
      </c>
      <c r="G61" s="37" t="s">
        <v>379</v>
      </c>
      <c r="H61" s="37" t="s">
        <v>370</v>
      </c>
      <c r="I61" s="60" t="s">
        <v>380</v>
      </c>
      <c r="J61" s="37">
        <v>110.42</v>
      </c>
      <c r="K61" s="37">
        <v>110.42</v>
      </c>
      <c r="L61" s="37"/>
      <c r="M61" s="37"/>
      <c r="N61" s="60" t="s">
        <v>381</v>
      </c>
      <c r="O61" s="60" t="s">
        <v>373</v>
      </c>
      <c r="P61" s="37">
        <v>63</v>
      </c>
      <c r="Q61" s="37" t="s">
        <v>53</v>
      </c>
      <c r="R61" s="37" t="s">
        <v>53</v>
      </c>
      <c r="S61" s="37" t="s">
        <v>53</v>
      </c>
      <c r="T61" s="37" t="s">
        <v>74</v>
      </c>
      <c r="U61" s="37" t="s">
        <v>185</v>
      </c>
      <c r="V61" s="37" t="s">
        <v>186</v>
      </c>
      <c r="W61" s="81" t="s">
        <v>187</v>
      </c>
      <c r="X61" s="37" t="s">
        <v>52</v>
      </c>
      <c r="Y61" s="108">
        <v>45785</v>
      </c>
      <c r="Z61" s="109">
        <v>45999</v>
      </c>
      <c r="AA61" s="112"/>
      <c r="AB61" s="102"/>
      <c r="AC61" s="43" t="s">
        <v>58</v>
      </c>
      <c r="AD61" s="110" t="s">
        <v>74</v>
      </c>
      <c r="AE61" s="111" t="s">
        <v>59</v>
      </c>
      <c r="AF61" s="44"/>
      <c r="AG61" s="37"/>
      <c r="AH61" s="37">
        <v>110.42</v>
      </c>
      <c r="AI61" s="37">
        <v>110.42</v>
      </c>
      <c r="AJ61" s="37"/>
      <c r="AK61" s="37"/>
      <c r="AM61" s="37">
        <v>110.42</v>
      </c>
      <c r="AN61" s="37">
        <v>110.42</v>
      </c>
      <c r="AO61" s="37"/>
      <c r="AP61" s="136"/>
      <c r="AQ61" s="134">
        <f t="shared" si="5"/>
        <v>0</v>
      </c>
    </row>
    <row r="62" s="5" customFormat="1" ht="151" customHeight="1" spans="1:43">
      <c r="A62" s="37">
        <v>53</v>
      </c>
      <c r="B62" s="37" t="s">
        <v>42</v>
      </c>
      <c r="C62" s="37" t="s">
        <v>67</v>
      </c>
      <c r="D62" s="37" t="s">
        <v>134</v>
      </c>
      <c r="E62" s="37" t="s">
        <v>382</v>
      </c>
      <c r="F62" s="37" t="s">
        <v>180</v>
      </c>
      <c r="G62" s="45" t="s">
        <v>383</v>
      </c>
      <c r="H62" s="37" t="s">
        <v>48</v>
      </c>
      <c r="I62" s="64" t="s">
        <v>384</v>
      </c>
      <c r="J62" s="37">
        <v>1177</v>
      </c>
      <c r="K62" s="37">
        <v>1177</v>
      </c>
      <c r="L62" s="37"/>
      <c r="M62" s="37"/>
      <c r="N62" s="60" t="s">
        <v>385</v>
      </c>
      <c r="O62" s="60" t="s">
        <v>184</v>
      </c>
      <c r="P62" s="37">
        <v>1125</v>
      </c>
      <c r="Q62" s="37" t="s">
        <v>53</v>
      </c>
      <c r="R62" s="37" t="s">
        <v>53</v>
      </c>
      <c r="S62" s="37" t="s">
        <v>53</v>
      </c>
      <c r="T62" s="37" t="s">
        <v>74</v>
      </c>
      <c r="U62" s="37" t="s">
        <v>185</v>
      </c>
      <c r="V62" s="37" t="s">
        <v>186</v>
      </c>
      <c r="W62" s="81" t="s">
        <v>187</v>
      </c>
      <c r="X62" s="37" t="s">
        <v>52</v>
      </c>
      <c r="Y62" s="108">
        <v>45658</v>
      </c>
      <c r="Z62" s="109">
        <v>45992</v>
      </c>
      <c r="AA62" s="112"/>
      <c r="AB62" s="102"/>
      <c r="AC62" s="43" t="s">
        <v>58</v>
      </c>
      <c r="AD62" s="110" t="s">
        <v>74</v>
      </c>
      <c r="AE62" s="111" t="s">
        <v>59</v>
      </c>
      <c r="AF62" s="44"/>
      <c r="AG62" s="37"/>
      <c r="AH62" s="37">
        <v>470</v>
      </c>
      <c r="AI62" s="37">
        <v>470</v>
      </c>
      <c r="AJ62" s="37"/>
      <c r="AK62" s="37"/>
      <c r="AM62" s="37">
        <v>470</v>
      </c>
      <c r="AN62" s="37">
        <v>470</v>
      </c>
      <c r="AO62" s="37"/>
      <c r="AP62" s="136"/>
      <c r="AQ62" s="134">
        <f t="shared" si="5"/>
        <v>0</v>
      </c>
    </row>
    <row r="63" s="5" customFormat="1" ht="109" customHeight="1" spans="1:43">
      <c r="A63" s="37">
        <v>54</v>
      </c>
      <c r="B63" s="37" t="s">
        <v>42</v>
      </c>
      <c r="C63" s="37" t="s">
        <v>67</v>
      </c>
      <c r="D63" s="37" t="s">
        <v>68</v>
      </c>
      <c r="E63" s="37" t="s">
        <v>386</v>
      </c>
      <c r="F63" s="37" t="s">
        <v>198</v>
      </c>
      <c r="G63" s="37" t="s">
        <v>206</v>
      </c>
      <c r="H63" s="37" t="s">
        <v>48</v>
      </c>
      <c r="I63" s="66" t="s">
        <v>387</v>
      </c>
      <c r="J63" s="37">
        <v>133</v>
      </c>
      <c r="K63" s="37">
        <v>133</v>
      </c>
      <c r="L63" s="37"/>
      <c r="M63" s="37"/>
      <c r="N63" s="66" t="s">
        <v>388</v>
      </c>
      <c r="O63" s="60" t="s">
        <v>184</v>
      </c>
      <c r="P63" s="37">
        <v>1973</v>
      </c>
      <c r="Q63" s="37" t="s">
        <v>53</v>
      </c>
      <c r="R63" s="37" t="s">
        <v>53</v>
      </c>
      <c r="S63" s="37" t="s">
        <v>53</v>
      </c>
      <c r="T63" s="37" t="s">
        <v>74</v>
      </c>
      <c r="U63" s="37" t="s">
        <v>202</v>
      </c>
      <c r="V63" s="37" t="s">
        <v>203</v>
      </c>
      <c r="W63" s="81" t="s">
        <v>204</v>
      </c>
      <c r="X63" s="37" t="s">
        <v>52</v>
      </c>
      <c r="Y63" s="108">
        <v>45658</v>
      </c>
      <c r="Z63" s="109">
        <v>45992</v>
      </c>
      <c r="AA63" s="112"/>
      <c r="AB63" s="102"/>
      <c r="AC63" s="43" t="s">
        <v>58</v>
      </c>
      <c r="AD63" s="110" t="s">
        <v>74</v>
      </c>
      <c r="AE63" s="111" t="s">
        <v>59</v>
      </c>
      <c r="AF63" s="44"/>
      <c r="AG63" s="37"/>
      <c r="AH63" s="37">
        <v>133</v>
      </c>
      <c r="AI63" s="37">
        <v>133</v>
      </c>
      <c r="AJ63" s="37"/>
      <c r="AK63" s="37"/>
      <c r="AM63" s="37">
        <v>133</v>
      </c>
      <c r="AN63" s="37">
        <v>133</v>
      </c>
      <c r="AO63" s="37"/>
      <c r="AP63" s="136"/>
      <c r="AQ63" s="134">
        <f t="shared" si="5"/>
        <v>0</v>
      </c>
    </row>
    <row r="64" s="5" customFormat="1" ht="132" customHeight="1" spans="1:43">
      <c r="A64" s="37">
        <v>55</v>
      </c>
      <c r="B64" s="37" t="s">
        <v>42</v>
      </c>
      <c r="C64" s="37" t="s">
        <v>67</v>
      </c>
      <c r="D64" s="37" t="s">
        <v>68</v>
      </c>
      <c r="E64" s="37" t="s">
        <v>389</v>
      </c>
      <c r="F64" s="37" t="s">
        <v>198</v>
      </c>
      <c r="G64" s="37" t="s">
        <v>390</v>
      </c>
      <c r="H64" s="37" t="s">
        <v>48</v>
      </c>
      <c r="I64" s="66" t="s">
        <v>391</v>
      </c>
      <c r="J64" s="37">
        <v>151.4</v>
      </c>
      <c r="K64" s="37">
        <v>151.4</v>
      </c>
      <c r="L64" s="37"/>
      <c r="M64" s="37"/>
      <c r="N64" s="66" t="s">
        <v>392</v>
      </c>
      <c r="O64" s="60" t="s">
        <v>184</v>
      </c>
      <c r="P64" s="37">
        <v>1356</v>
      </c>
      <c r="Q64" s="37" t="s">
        <v>53</v>
      </c>
      <c r="R64" s="37" t="s">
        <v>53</v>
      </c>
      <c r="S64" s="37" t="s">
        <v>53</v>
      </c>
      <c r="T64" s="37" t="s">
        <v>74</v>
      </c>
      <c r="U64" s="37" t="s">
        <v>202</v>
      </c>
      <c r="V64" s="37" t="s">
        <v>203</v>
      </c>
      <c r="W64" s="81" t="s">
        <v>204</v>
      </c>
      <c r="X64" s="37" t="s">
        <v>52</v>
      </c>
      <c r="Y64" s="108">
        <v>45658</v>
      </c>
      <c r="Z64" s="109">
        <v>45992</v>
      </c>
      <c r="AA64" s="112"/>
      <c r="AB64" s="102"/>
      <c r="AC64" s="43" t="s">
        <v>58</v>
      </c>
      <c r="AD64" s="110" t="s">
        <v>74</v>
      </c>
      <c r="AE64" s="111" t="s">
        <v>59</v>
      </c>
      <c r="AF64" s="44"/>
      <c r="AG64" s="37"/>
      <c r="AH64" s="37">
        <v>151.4</v>
      </c>
      <c r="AI64" s="37">
        <v>151.4</v>
      </c>
      <c r="AJ64" s="37"/>
      <c r="AK64" s="37"/>
      <c r="AM64" s="37">
        <v>151.4</v>
      </c>
      <c r="AN64" s="37">
        <v>151.4</v>
      </c>
      <c r="AO64" s="37"/>
      <c r="AP64" s="136"/>
      <c r="AQ64" s="134">
        <f t="shared" si="5"/>
        <v>0</v>
      </c>
    </row>
    <row r="65" s="5" customFormat="1" ht="97" customHeight="1" spans="1:43">
      <c r="A65" s="37">
        <v>56</v>
      </c>
      <c r="B65" s="37" t="s">
        <v>42</v>
      </c>
      <c r="C65" s="37" t="s">
        <v>67</v>
      </c>
      <c r="D65" s="37" t="s">
        <v>68</v>
      </c>
      <c r="E65" s="37" t="s">
        <v>393</v>
      </c>
      <c r="F65" s="37" t="s">
        <v>198</v>
      </c>
      <c r="G65" s="37" t="s">
        <v>199</v>
      </c>
      <c r="H65" s="37" t="s">
        <v>48</v>
      </c>
      <c r="I65" s="66" t="s">
        <v>394</v>
      </c>
      <c r="J65" s="37">
        <v>150</v>
      </c>
      <c r="K65" s="37">
        <v>150</v>
      </c>
      <c r="L65" s="37"/>
      <c r="M65" s="37"/>
      <c r="N65" s="66" t="s">
        <v>395</v>
      </c>
      <c r="O65" s="60" t="s">
        <v>184</v>
      </c>
      <c r="P65" s="37">
        <v>1012</v>
      </c>
      <c r="Q65" s="37" t="s">
        <v>53</v>
      </c>
      <c r="R65" s="37" t="s">
        <v>53</v>
      </c>
      <c r="S65" s="37" t="s">
        <v>53</v>
      </c>
      <c r="T65" s="37" t="s">
        <v>74</v>
      </c>
      <c r="U65" s="37" t="s">
        <v>202</v>
      </c>
      <c r="V65" s="37" t="s">
        <v>203</v>
      </c>
      <c r="W65" s="81" t="s">
        <v>204</v>
      </c>
      <c r="X65" s="37" t="s">
        <v>52</v>
      </c>
      <c r="Y65" s="108">
        <v>45658</v>
      </c>
      <c r="Z65" s="109">
        <v>45992</v>
      </c>
      <c r="AA65" s="112"/>
      <c r="AB65" s="102"/>
      <c r="AC65" s="43" t="s">
        <v>58</v>
      </c>
      <c r="AD65" s="110" t="s">
        <v>74</v>
      </c>
      <c r="AE65" s="111" t="s">
        <v>59</v>
      </c>
      <c r="AF65" s="44"/>
      <c r="AG65" s="37"/>
      <c r="AH65" s="37">
        <v>150</v>
      </c>
      <c r="AI65" s="37">
        <v>150</v>
      </c>
      <c r="AJ65" s="37"/>
      <c r="AK65" s="37"/>
      <c r="AM65" s="37">
        <v>150</v>
      </c>
      <c r="AN65" s="37">
        <v>150</v>
      </c>
      <c r="AO65" s="37"/>
      <c r="AP65" s="136"/>
      <c r="AQ65" s="134">
        <f t="shared" si="5"/>
        <v>0</v>
      </c>
    </row>
    <row r="66" s="5" customFormat="1" ht="95" customHeight="1" spans="1:43">
      <c r="A66" s="37">
        <v>57</v>
      </c>
      <c r="B66" s="37" t="s">
        <v>42</v>
      </c>
      <c r="C66" s="37" t="s">
        <v>67</v>
      </c>
      <c r="D66" s="37" t="s">
        <v>68</v>
      </c>
      <c r="E66" s="37" t="s">
        <v>396</v>
      </c>
      <c r="F66" s="37" t="s">
        <v>198</v>
      </c>
      <c r="G66" s="37" t="s">
        <v>199</v>
      </c>
      <c r="H66" s="37" t="s">
        <v>48</v>
      </c>
      <c r="I66" s="66" t="s">
        <v>397</v>
      </c>
      <c r="J66" s="37">
        <v>97</v>
      </c>
      <c r="K66" s="37">
        <v>97</v>
      </c>
      <c r="L66" s="37"/>
      <c r="M66" s="37"/>
      <c r="N66" s="66" t="s">
        <v>398</v>
      </c>
      <c r="O66" s="60" t="s">
        <v>184</v>
      </c>
      <c r="P66" s="37">
        <v>305</v>
      </c>
      <c r="Q66" s="37" t="s">
        <v>53</v>
      </c>
      <c r="R66" s="37" t="s">
        <v>53</v>
      </c>
      <c r="S66" s="37" t="s">
        <v>53</v>
      </c>
      <c r="T66" s="37" t="s">
        <v>74</v>
      </c>
      <c r="U66" s="37" t="s">
        <v>202</v>
      </c>
      <c r="V66" s="37" t="s">
        <v>203</v>
      </c>
      <c r="W66" s="81" t="s">
        <v>204</v>
      </c>
      <c r="X66" s="37" t="s">
        <v>52</v>
      </c>
      <c r="Y66" s="108">
        <v>45658</v>
      </c>
      <c r="Z66" s="109">
        <v>45992</v>
      </c>
      <c r="AA66" s="112"/>
      <c r="AB66" s="102"/>
      <c r="AC66" s="43" t="s">
        <v>58</v>
      </c>
      <c r="AD66" s="110" t="s">
        <v>74</v>
      </c>
      <c r="AE66" s="111" t="s">
        <v>59</v>
      </c>
      <c r="AF66" s="44"/>
      <c r="AG66" s="37"/>
      <c r="AH66" s="37">
        <v>97</v>
      </c>
      <c r="AI66" s="37">
        <v>97</v>
      </c>
      <c r="AJ66" s="37"/>
      <c r="AK66" s="37"/>
      <c r="AM66" s="37">
        <v>97</v>
      </c>
      <c r="AN66" s="37">
        <v>97</v>
      </c>
      <c r="AO66" s="37"/>
      <c r="AP66" s="136"/>
      <c r="AQ66" s="134">
        <f t="shared" si="5"/>
        <v>0</v>
      </c>
    </row>
    <row r="67" s="5" customFormat="1" ht="147" customHeight="1" spans="1:43">
      <c r="A67" s="37">
        <v>58</v>
      </c>
      <c r="B67" s="37" t="s">
        <v>42</v>
      </c>
      <c r="C67" s="37" t="s">
        <v>67</v>
      </c>
      <c r="D67" s="37" t="s">
        <v>68</v>
      </c>
      <c r="E67" s="37" t="s">
        <v>399</v>
      </c>
      <c r="F67" s="37" t="s">
        <v>400</v>
      </c>
      <c r="G67" s="37" t="s">
        <v>401</v>
      </c>
      <c r="H67" s="37" t="s">
        <v>48</v>
      </c>
      <c r="I67" s="67" t="s">
        <v>402</v>
      </c>
      <c r="J67" s="37">
        <v>690</v>
      </c>
      <c r="K67" s="37">
        <v>690</v>
      </c>
      <c r="L67" s="37"/>
      <c r="M67" s="37"/>
      <c r="N67" s="66" t="s">
        <v>403</v>
      </c>
      <c r="O67" s="60" t="s">
        <v>184</v>
      </c>
      <c r="P67" s="37">
        <v>133</v>
      </c>
      <c r="Q67" s="37" t="s">
        <v>53</v>
      </c>
      <c r="R67" s="37" t="s">
        <v>53</v>
      </c>
      <c r="S67" s="37" t="s">
        <v>53</v>
      </c>
      <c r="T67" s="37" t="s">
        <v>74</v>
      </c>
      <c r="U67" s="37" t="s">
        <v>404</v>
      </c>
      <c r="V67" s="37" t="s">
        <v>405</v>
      </c>
      <c r="W67" s="81" t="s">
        <v>406</v>
      </c>
      <c r="X67" s="37" t="s">
        <v>52</v>
      </c>
      <c r="Y67" s="108">
        <v>45658</v>
      </c>
      <c r="Z67" s="109">
        <v>45992</v>
      </c>
      <c r="AA67" s="112" t="s">
        <v>407</v>
      </c>
      <c r="AB67" s="102"/>
      <c r="AC67" s="43" t="s">
        <v>58</v>
      </c>
      <c r="AD67" s="110" t="s">
        <v>74</v>
      </c>
      <c r="AE67" s="111" t="s">
        <v>59</v>
      </c>
      <c r="AF67" s="44"/>
      <c r="AG67" s="37"/>
      <c r="AH67" s="37">
        <v>440</v>
      </c>
      <c r="AI67" s="37">
        <v>440</v>
      </c>
      <c r="AJ67" s="37"/>
      <c r="AK67" s="37"/>
      <c r="AM67" s="37">
        <v>440</v>
      </c>
      <c r="AN67" s="37">
        <v>440</v>
      </c>
      <c r="AO67" s="37"/>
      <c r="AP67" s="136"/>
      <c r="AQ67" s="134">
        <f t="shared" si="5"/>
        <v>0</v>
      </c>
    </row>
    <row r="68" s="5" customFormat="1" ht="90" customHeight="1" spans="1:43">
      <c r="A68" s="37">
        <v>59</v>
      </c>
      <c r="B68" s="37" t="s">
        <v>42</v>
      </c>
      <c r="C68" s="37" t="s">
        <v>67</v>
      </c>
      <c r="D68" s="37" t="s">
        <v>68</v>
      </c>
      <c r="E68" s="37" t="s">
        <v>408</v>
      </c>
      <c r="F68" s="37" t="s">
        <v>400</v>
      </c>
      <c r="G68" s="37" t="s">
        <v>409</v>
      </c>
      <c r="H68" s="37" t="s">
        <v>48</v>
      </c>
      <c r="I68" s="60" t="s">
        <v>410</v>
      </c>
      <c r="J68" s="37">
        <v>200</v>
      </c>
      <c r="K68" s="37">
        <v>200</v>
      </c>
      <c r="L68" s="37"/>
      <c r="M68" s="37"/>
      <c r="N68" s="62" t="s">
        <v>411</v>
      </c>
      <c r="O68" s="60" t="s">
        <v>412</v>
      </c>
      <c r="P68" s="37">
        <v>975</v>
      </c>
      <c r="Q68" s="37" t="s">
        <v>53</v>
      </c>
      <c r="R68" s="37" t="s">
        <v>53</v>
      </c>
      <c r="S68" s="37" t="s">
        <v>53</v>
      </c>
      <c r="T68" s="37" t="s">
        <v>74</v>
      </c>
      <c r="U68" s="37" t="s">
        <v>404</v>
      </c>
      <c r="V68" s="37" t="s">
        <v>405</v>
      </c>
      <c r="W68" s="81">
        <v>15974665480</v>
      </c>
      <c r="X68" s="37" t="s">
        <v>52</v>
      </c>
      <c r="Y68" s="108">
        <v>45658</v>
      </c>
      <c r="Z68" s="109">
        <v>45992</v>
      </c>
      <c r="AA68" s="112"/>
      <c r="AB68" s="102" t="s">
        <v>57</v>
      </c>
      <c r="AC68" s="43" t="s">
        <v>58</v>
      </c>
      <c r="AD68" s="110" t="s">
        <v>74</v>
      </c>
      <c r="AE68" s="111" t="s">
        <v>59</v>
      </c>
      <c r="AF68" s="44">
        <v>200</v>
      </c>
      <c r="AG68" s="37"/>
      <c r="AH68" s="37">
        <v>340</v>
      </c>
      <c r="AI68" s="37">
        <v>340</v>
      </c>
      <c r="AJ68" s="37"/>
      <c r="AK68" s="37"/>
      <c r="AM68" s="37">
        <v>200</v>
      </c>
      <c r="AN68" s="37">
        <v>200</v>
      </c>
      <c r="AO68" s="37"/>
      <c r="AP68" s="136"/>
      <c r="AQ68" s="134">
        <f t="shared" si="5"/>
        <v>-140</v>
      </c>
    </row>
    <row r="69" s="5" customFormat="1" ht="121" customHeight="1" spans="1:43">
      <c r="A69" s="37">
        <v>60</v>
      </c>
      <c r="B69" s="37" t="s">
        <v>42</v>
      </c>
      <c r="C69" s="37" t="s">
        <v>84</v>
      </c>
      <c r="D69" s="37" t="s">
        <v>156</v>
      </c>
      <c r="E69" s="37" t="s">
        <v>413</v>
      </c>
      <c r="F69" s="37" t="s">
        <v>400</v>
      </c>
      <c r="G69" s="37" t="s">
        <v>409</v>
      </c>
      <c r="H69" s="37" t="s">
        <v>48</v>
      </c>
      <c r="I69" s="66" t="s">
        <v>414</v>
      </c>
      <c r="J69" s="37">
        <v>390</v>
      </c>
      <c r="K69" s="37">
        <v>390</v>
      </c>
      <c r="L69" s="37"/>
      <c r="M69" s="37"/>
      <c r="N69" s="60" t="s">
        <v>415</v>
      </c>
      <c r="O69" s="60" t="s">
        <v>416</v>
      </c>
      <c r="P69" s="37">
        <v>2360</v>
      </c>
      <c r="Q69" s="37" t="s">
        <v>53</v>
      </c>
      <c r="R69" s="37" t="s">
        <v>53</v>
      </c>
      <c r="S69" s="37" t="s">
        <v>53</v>
      </c>
      <c r="T69" s="37" t="s">
        <v>74</v>
      </c>
      <c r="U69" s="37" t="s">
        <v>404</v>
      </c>
      <c r="V69" s="37" t="s">
        <v>405</v>
      </c>
      <c r="W69" s="81">
        <v>15974665480</v>
      </c>
      <c r="X69" s="37" t="s">
        <v>52</v>
      </c>
      <c r="Y69" s="108">
        <v>45717</v>
      </c>
      <c r="Z69" s="109">
        <v>45901</v>
      </c>
      <c r="AA69" s="112"/>
      <c r="AB69" s="102"/>
      <c r="AC69" s="43" t="s">
        <v>58</v>
      </c>
      <c r="AD69" s="110" t="s">
        <v>74</v>
      </c>
      <c r="AE69" s="111" t="s">
        <v>59</v>
      </c>
      <c r="AF69" s="44"/>
      <c r="AG69" s="37"/>
      <c r="AH69" s="37">
        <v>290</v>
      </c>
      <c r="AI69" s="37">
        <v>290</v>
      </c>
      <c r="AJ69" s="37"/>
      <c r="AK69" s="37"/>
      <c r="AM69" s="37">
        <v>290</v>
      </c>
      <c r="AN69" s="37">
        <v>290</v>
      </c>
      <c r="AO69" s="37"/>
      <c r="AP69" s="136"/>
      <c r="AQ69" s="134">
        <f t="shared" si="5"/>
        <v>0</v>
      </c>
    </row>
    <row r="70" s="5" customFormat="1" ht="93" customHeight="1" spans="1:43">
      <c r="A70" s="37">
        <v>61</v>
      </c>
      <c r="B70" s="37" t="s">
        <v>42</v>
      </c>
      <c r="C70" s="37" t="s">
        <v>67</v>
      </c>
      <c r="D70" s="37" t="s">
        <v>68</v>
      </c>
      <c r="E70" s="37" t="s">
        <v>417</v>
      </c>
      <c r="F70" s="37" t="s">
        <v>214</v>
      </c>
      <c r="G70" s="37" t="s">
        <v>418</v>
      </c>
      <c r="H70" s="37" t="s">
        <v>48</v>
      </c>
      <c r="I70" s="60" t="s">
        <v>419</v>
      </c>
      <c r="J70" s="37">
        <v>40</v>
      </c>
      <c r="K70" s="37">
        <v>40</v>
      </c>
      <c r="L70" s="37"/>
      <c r="M70" s="37"/>
      <c r="N70" s="60" t="s">
        <v>420</v>
      </c>
      <c r="O70" s="60" t="s">
        <v>421</v>
      </c>
      <c r="P70" s="37">
        <v>382</v>
      </c>
      <c r="Q70" s="37" t="s">
        <v>53</v>
      </c>
      <c r="R70" s="37" t="s">
        <v>53</v>
      </c>
      <c r="S70" s="37" t="s">
        <v>53</v>
      </c>
      <c r="T70" s="37" t="s">
        <v>74</v>
      </c>
      <c r="U70" s="37" t="s">
        <v>219</v>
      </c>
      <c r="V70" s="37" t="s">
        <v>220</v>
      </c>
      <c r="W70" s="81" t="s">
        <v>422</v>
      </c>
      <c r="X70" s="37" t="s">
        <v>52</v>
      </c>
      <c r="Y70" s="108">
        <v>45718</v>
      </c>
      <c r="Z70" s="109">
        <v>45992</v>
      </c>
      <c r="AA70" s="112"/>
      <c r="AB70" s="102"/>
      <c r="AC70" s="43" t="s">
        <v>58</v>
      </c>
      <c r="AD70" s="110" t="s">
        <v>74</v>
      </c>
      <c r="AE70" s="111" t="s">
        <v>59</v>
      </c>
      <c r="AF70" s="44"/>
      <c r="AG70" s="37"/>
      <c r="AH70" s="37">
        <v>40</v>
      </c>
      <c r="AI70" s="37">
        <v>40</v>
      </c>
      <c r="AJ70" s="37"/>
      <c r="AK70" s="37"/>
      <c r="AM70" s="37">
        <v>40</v>
      </c>
      <c r="AN70" s="37">
        <v>40</v>
      </c>
      <c r="AO70" s="37"/>
      <c r="AP70" s="136"/>
      <c r="AQ70" s="134">
        <f t="shared" si="5"/>
        <v>0</v>
      </c>
    </row>
    <row r="71" s="5" customFormat="1" ht="106" customHeight="1" spans="1:43">
      <c r="A71" s="37">
        <v>62</v>
      </c>
      <c r="B71" s="37" t="s">
        <v>42</v>
      </c>
      <c r="C71" s="37" t="s">
        <v>67</v>
      </c>
      <c r="D71" s="37" t="s">
        <v>68</v>
      </c>
      <c r="E71" s="37" t="s">
        <v>423</v>
      </c>
      <c r="F71" s="37" t="s">
        <v>214</v>
      </c>
      <c r="G71" s="37" t="s">
        <v>424</v>
      </c>
      <c r="H71" s="37" t="s">
        <v>48</v>
      </c>
      <c r="I71" s="60" t="s">
        <v>425</v>
      </c>
      <c r="J71" s="37">
        <v>158.4</v>
      </c>
      <c r="K71" s="37"/>
      <c r="L71" s="37">
        <v>158.4</v>
      </c>
      <c r="M71" s="37"/>
      <c r="N71" s="60" t="s">
        <v>426</v>
      </c>
      <c r="O71" s="60" t="s">
        <v>184</v>
      </c>
      <c r="P71" s="37">
        <v>560</v>
      </c>
      <c r="Q71" s="37" t="s">
        <v>53</v>
      </c>
      <c r="R71" s="37" t="s">
        <v>53</v>
      </c>
      <c r="S71" s="37" t="s">
        <v>53</v>
      </c>
      <c r="T71" s="37" t="s">
        <v>74</v>
      </c>
      <c r="U71" s="37" t="s">
        <v>219</v>
      </c>
      <c r="V71" s="37" t="s">
        <v>220</v>
      </c>
      <c r="W71" s="81" t="s">
        <v>221</v>
      </c>
      <c r="X71" s="37" t="s">
        <v>52</v>
      </c>
      <c r="Y71" s="108">
        <v>45717</v>
      </c>
      <c r="Z71" s="109">
        <v>45992</v>
      </c>
      <c r="AA71" s="112"/>
      <c r="AB71" s="102"/>
      <c r="AC71" s="43" t="s">
        <v>58</v>
      </c>
      <c r="AD71" s="110" t="s">
        <v>74</v>
      </c>
      <c r="AE71" s="111" t="s">
        <v>59</v>
      </c>
      <c r="AF71" s="44"/>
      <c r="AG71" s="37"/>
      <c r="AH71" s="37">
        <v>158.4</v>
      </c>
      <c r="AI71" s="37"/>
      <c r="AJ71" s="37">
        <v>158.4</v>
      </c>
      <c r="AK71" s="37"/>
      <c r="AM71" s="37">
        <v>158.4</v>
      </c>
      <c r="AN71" s="37"/>
      <c r="AO71" s="37">
        <v>158.4</v>
      </c>
      <c r="AP71" s="136"/>
      <c r="AQ71" s="134">
        <f t="shared" si="5"/>
        <v>0</v>
      </c>
    </row>
    <row r="72" s="5" customFormat="1" ht="112" customHeight="1" spans="1:43">
      <c r="A72" s="37">
        <v>63</v>
      </c>
      <c r="B72" s="37" t="s">
        <v>42</v>
      </c>
      <c r="C72" s="37" t="s">
        <v>67</v>
      </c>
      <c r="D72" s="37" t="s">
        <v>68</v>
      </c>
      <c r="E72" s="37" t="s">
        <v>427</v>
      </c>
      <c r="F72" s="37" t="s">
        <v>214</v>
      </c>
      <c r="G72" s="37" t="s">
        <v>428</v>
      </c>
      <c r="H72" s="37" t="s">
        <v>48</v>
      </c>
      <c r="I72" s="66" t="s">
        <v>429</v>
      </c>
      <c r="J72" s="37">
        <v>30.4</v>
      </c>
      <c r="K72" s="37"/>
      <c r="L72" s="37">
        <v>30.4</v>
      </c>
      <c r="M72" s="37"/>
      <c r="N72" s="66" t="s">
        <v>430</v>
      </c>
      <c r="O72" s="60" t="s">
        <v>184</v>
      </c>
      <c r="P72" s="37">
        <v>743</v>
      </c>
      <c r="Q72" s="37" t="s">
        <v>53</v>
      </c>
      <c r="R72" s="37" t="s">
        <v>53</v>
      </c>
      <c r="S72" s="37" t="s">
        <v>53</v>
      </c>
      <c r="T72" s="37" t="s">
        <v>74</v>
      </c>
      <c r="U72" s="37" t="s">
        <v>219</v>
      </c>
      <c r="V72" s="37" t="s">
        <v>220</v>
      </c>
      <c r="W72" s="81" t="s">
        <v>221</v>
      </c>
      <c r="X72" s="37" t="s">
        <v>52</v>
      </c>
      <c r="Y72" s="108">
        <v>45717</v>
      </c>
      <c r="Z72" s="109">
        <v>45992</v>
      </c>
      <c r="AA72" s="112"/>
      <c r="AB72" s="102"/>
      <c r="AC72" s="43" t="s">
        <v>58</v>
      </c>
      <c r="AD72" s="110" t="s">
        <v>74</v>
      </c>
      <c r="AE72" s="111" t="s">
        <v>59</v>
      </c>
      <c r="AF72" s="44"/>
      <c r="AG72" s="37"/>
      <c r="AH72" s="37">
        <v>30.4</v>
      </c>
      <c r="AI72" s="37"/>
      <c r="AJ72" s="37">
        <v>30.4</v>
      </c>
      <c r="AK72" s="37"/>
      <c r="AM72" s="37">
        <v>30.4</v>
      </c>
      <c r="AN72" s="37"/>
      <c r="AO72" s="37">
        <v>30.4</v>
      </c>
      <c r="AP72" s="136"/>
      <c r="AQ72" s="134">
        <f t="shared" si="5"/>
        <v>0</v>
      </c>
    </row>
    <row r="73" s="5" customFormat="1" ht="86" customHeight="1" spans="1:43">
      <c r="A73" s="37">
        <v>64</v>
      </c>
      <c r="B73" s="37" t="s">
        <v>42</v>
      </c>
      <c r="C73" s="37" t="s">
        <v>67</v>
      </c>
      <c r="D73" s="37" t="s">
        <v>134</v>
      </c>
      <c r="E73" s="37" t="s">
        <v>431</v>
      </c>
      <c r="F73" s="37" t="s">
        <v>214</v>
      </c>
      <c r="G73" s="37" t="s">
        <v>432</v>
      </c>
      <c r="H73" s="37" t="s">
        <v>48</v>
      </c>
      <c r="I73" s="60" t="s">
        <v>433</v>
      </c>
      <c r="J73" s="37">
        <v>1270</v>
      </c>
      <c r="K73" s="37">
        <v>1270</v>
      </c>
      <c r="L73" s="37"/>
      <c r="M73" s="37"/>
      <c r="N73" s="60" t="s">
        <v>434</v>
      </c>
      <c r="O73" s="60" t="s">
        <v>435</v>
      </c>
      <c r="P73" s="37">
        <v>735</v>
      </c>
      <c r="Q73" s="37" t="s">
        <v>53</v>
      </c>
      <c r="R73" s="37" t="s">
        <v>53</v>
      </c>
      <c r="S73" s="37" t="s">
        <v>53</v>
      </c>
      <c r="T73" s="37" t="s">
        <v>74</v>
      </c>
      <c r="U73" s="37" t="s">
        <v>219</v>
      </c>
      <c r="V73" s="37" t="s">
        <v>220</v>
      </c>
      <c r="W73" s="81">
        <v>13988998197</v>
      </c>
      <c r="X73" s="37" t="s">
        <v>52</v>
      </c>
      <c r="Y73" s="108">
        <v>45658</v>
      </c>
      <c r="Z73" s="109">
        <v>45992</v>
      </c>
      <c r="AA73" s="112"/>
      <c r="AB73" s="102"/>
      <c r="AC73" s="43" t="s">
        <v>58</v>
      </c>
      <c r="AD73" s="110" t="s">
        <v>74</v>
      </c>
      <c r="AE73" s="111" t="s">
        <v>59</v>
      </c>
      <c r="AF73" s="44"/>
      <c r="AG73" s="37"/>
      <c r="AH73" s="37">
        <v>550</v>
      </c>
      <c r="AI73" s="37">
        <v>550</v>
      </c>
      <c r="AJ73" s="37"/>
      <c r="AK73" s="37"/>
      <c r="AM73" s="37">
        <v>550</v>
      </c>
      <c r="AN73" s="37">
        <v>550</v>
      </c>
      <c r="AO73" s="37"/>
      <c r="AP73" s="136"/>
      <c r="AQ73" s="134">
        <f t="shared" ref="AQ73:AQ136" si="6">AM73-AH73</f>
        <v>0</v>
      </c>
    </row>
    <row r="74" s="5" customFormat="1" ht="99" customHeight="1" spans="1:43">
      <c r="A74" s="37">
        <v>65</v>
      </c>
      <c r="B74" s="37" t="s">
        <v>42</v>
      </c>
      <c r="C74" s="37" t="s">
        <v>67</v>
      </c>
      <c r="D74" s="37" t="s">
        <v>134</v>
      </c>
      <c r="E74" s="37" t="s">
        <v>436</v>
      </c>
      <c r="F74" s="37" t="s">
        <v>214</v>
      </c>
      <c r="G74" s="37" t="s">
        <v>424</v>
      </c>
      <c r="H74" s="37" t="s">
        <v>48</v>
      </c>
      <c r="I74" s="60" t="s">
        <v>437</v>
      </c>
      <c r="J74" s="37">
        <v>90</v>
      </c>
      <c r="K74" s="37">
        <v>90</v>
      </c>
      <c r="L74" s="37"/>
      <c r="M74" s="37"/>
      <c r="N74" s="60" t="s">
        <v>438</v>
      </c>
      <c r="O74" s="60" t="s">
        <v>439</v>
      </c>
      <c r="P74" s="37">
        <v>2540</v>
      </c>
      <c r="Q74" s="37" t="s">
        <v>53</v>
      </c>
      <c r="R74" s="37" t="s">
        <v>53</v>
      </c>
      <c r="S74" s="37" t="s">
        <v>53</v>
      </c>
      <c r="T74" s="37" t="s">
        <v>74</v>
      </c>
      <c r="U74" s="37" t="s">
        <v>219</v>
      </c>
      <c r="V74" s="37" t="s">
        <v>220</v>
      </c>
      <c r="W74" s="81">
        <v>13988998197</v>
      </c>
      <c r="X74" s="37" t="s">
        <v>52</v>
      </c>
      <c r="Y74" s="108">
        <v>45658</v>
      </c>
      <c r="Z74" s="109">
        <v>45992</v>
      </c>
      <c r="AA74" s="112"/>
      <c r="AB74" s="102"/>
      <c r="AC74" s="43" t="s">
        <v>58</v>
      </c>
      <c r="AD74" s="110" t="s">
        <v>74</v>
      </c>
      <c r="AE74" s="111" t="s">
        <v>59</v>
      </c>
      <c r="AF74" s="44"/>
      <c r="AG74" s="37"/>
      <c r="AH74" s="37">
        <v>90</v>
      </c>
      <c r="AI74" s="37">
        <v>90</v>
      </c>
      <c r="AJ74" s="37"/>
      <c r="AK74" s="37"/>
      <c r="AM74" s="37">
        <v>90</v>
      </c>
      <c r="AN74" s="37">
        <v>90</v>
      </c>
      <c r="AO74" s="37"/>
      <c r="AP74" s="136"/>
      <c r="AQ74" s="134">
        <f t="shared" si="6"/>
        <v>0</v>
      </c>
    </row>
    <row r="75" s="5" customFormat="1" ht="159" customHeight="1" spans="1:43">
      <c r="A75" s="37">
        <v>66</v>
      </c>
      <c r="B75" s="37" t="s">
        <v>42</v>
      </c>
      <c r="C75" s="37" t="s">
        <v>67</v>
      </c>
      <c r="D75" s="37" t="s">
        <v>68</v>
      </c>
      <c r="E75" s="37" t="s">
        <v>440</v>
      </c>
      <c r="F75" s="37" t="s">
        <v>223</v>
      </c>
      <c r="G75" s="37" t="s">
        <v>441</v>
      </c>
      <c r="H75" s="37" t="s">
        <v>48</v>
      </c>
      <c r="I75" s="64" t="s">
        <v>442</v>
      </c>
      <c r="J75" s="37">
        <v>216.38</v>
      </c>
      <c r="K75" s="37"/>
      <c r="L75" s="37">
        <v>216.38</v>
      </c>
      <c r="M75" s="37"/>
      <c r="N75" s="66" t="s">
        <v>443</v>
      </c>
      <c r="O75" s="60" t="s">
        <v>444</v>
      </c>
      <c r="P75" s="37">
        <v>200</v>
      </c>
      <c r="Q75" s="37" t="s">
        <v>53</v>
      </c>
      <c r="R75" s="37" t="s">
        <v>53</v>
      </c>
      <c r="S75" s="37" t="s">
        <v>53</v>
      </c>
      <c r="T75" s="37" t="s">
        <v>74</v>
      </c>
      <c r="U75" s="37" t="s">
        <v>227</v>
      </c>
      <c r="V75" s="37" t="s">
        <v>228</v>
      </c>
      <c r="W75" s="81" t="s">
        <v>229</v>
      </c>
      <c r="X75" s="37" t="s">
        <v>52</v>
      </c>
      <c r="Y75" s="108">
        <v>45658</v>
      </c>
      <c r="Z75" s="109">
        <v>45992</v>
      </c>
      <c r="AA75" s="112"/>
      <c r="AB75" s="102"/>
      <c r="AC75" s="43" t="s">
        <v>58</v>
      </c>
      <c r="AD75" s="110" t="s">
        <v>74</v>
      </c>
      <c r="AE75" s="111" t="s">
        <v>59</v>
      </c>
      <c r="AF75" s="44"/>
      <c r="AG75" s="37"/>
      <c r="AH75" s="37">
        <v>216.38</v>
      </c>
      <c r="AI75" s="37"/>
      <c r="AJ75" s="37">
        <v>216.38</v>
      </c>
      <c r="AK75" s="37"/>
      <c r="AM75" s="37">
        <v>216.38</v>
      </c>
      <c r="AN75" s="37"/>
      <c r="AO75" s="37">
        <v>216.38</v>
      </c>
      <c r="AP75" s="136"/>
      <c r="AQ75" s="134">
        <f t="shared" si="6"/>
        <v>0</v>
      </c>
    </row>
    <row r="76" s="5" customFormat="1" ht="84" customHeight="1" spans="1:43">
      <c r="A76" s="37">
        <v>67</v>
      </c>
      <c r="B76" s="37" t="s">
        <v>42</v>
      </c>
      <c r="C76" s="37" t="s">
        <v>67</v>
      </c>
      <c r="D76" s="37" t="s">
        <v>68</v>
      </c>
      <c r="E76" s="37" t="s">
        <v>445</v>
      </c>
      <c r="F76" s="37" t="s">
        <v>223</v>
      </c>
      <c r="G76" s="37" t="s">
        <v>446</v>
      </c>
      <c r="H76" s="37" t="s">
        <v>48</v>
      </c>
      <c r="I76" s="60" t="s">
        <v>447</v>
      </c>
      <c r="J76" s="37">
        <v>150</v>
      </c>
      <c r="K76" s="37"/>
      <c r="L76" s="37">
        <v>150</v>
      </c>
      <c r="M76" s="37"/>
      <c r="N76" s="60" t="s">
        <v>448</v>
      </c>
      <c r="O76" s="60" t="s">
        <v>184</v>
      </c>
      <c r="P76" s="37">
        <v>896</v>
      </c>
      <c r="Q76" s="37" t="s">
        <v>53</v>
      </c>
      <c r="R76" s="37" t="s">
        <v>53</v>
      </c>
      <c r="S76" s="37" t="s">
        <v>53</v>
      </c>
      <c r="T76" s="37" t="s">
        <v>74</v>
      </c>
      <c r="U76" s="37" t="s">
        <v>227</v>
      </c>
      <c r="V76" s="37" t="s">
        <v>228</v>
      </c>
      <c r="W76" s="81" t="s">
        <v>229</v>
      </c>
      <c r="X76" s="37" t="s">
        <v>52</v>
      </c>
      <c r="Y76" s="108">
        <v>45658</v>
      </c>
      <c r="Z76" s="109">
        <v>45992</v>
      </c>
      <c r="AA76" s="112"/>
      <c r="AB76" s="102"/>
      <c r="AC76" s="43" t="s">
        <v>58</v>
      </c>
      <c r="AD76" s="110" t="s">
        <v>74</v>
      </c>
      <c r="AE76" s="111" t="s">
        <v>59</v>
      </c>
      <c r="AF76" s="44"/>
      <c r="AG76" s="37"/>
      <c r="AH76" s="37">
        <v>150</v>
      </c>
      <c r="AI76" s="37"/>
      <c r="AJ76" s="37">
        <v>150</v>
      </c>
      <c r="AK76" s="37"/>
      <c r="AM76" s="37">
        <v>150</v>
      </c>
      <c r="AN76" s="37"/>
      <c r="AO76" s="37">
        <v>150</v>
      </c>
      <c r="AP76" s="136"/>
      <c r="AQ76" s="134">
        <f t="shared" si="6"/>
        <v>0</v>
      </c>
    </row>
    <row r="77" s="5" customFormat="1" ht="71" customHeight="1" spans="1:43">
      <c r="A77" s="37">
        <v>68</v>
      </c>
      <c r="B77" s="37" t="s">
        <v>42</v>
      </c>
      <c r="C77" s="37" t="s">
        <v>67</v>
      </c>
      <c r="D77" s="37" t="s">
        <v>68</v>
      </c>
      <c r="E77" s="37" t="s">
        <v>449</v>
      </c>
      <c r="F77" s="37" t="s">
        <v>223</v>
      </c>
      <c r="G77" s="37" t="s">
        <v>450</v>
      </c>
      <c r="H77" s="37" t="s">
        <v>48</v>
      </c>
      <c r="I77" s="66" t="s">
        <v>451</v>
      </c>
      <c r="J77" s="37">
        <v>150</v>
      </c>
      <c r="K77" s="37"/>
      <c r="L77" s="37">
        <v>150</v>
      </c>
      <c r="M77" s="37"/>
      <c r="N77" s="60" t="s">
        <v>452</v>
      </c>
      <c r="O77" s="60" t="s">
        <v>184</v>
      </c>
      <c r="P77" s="37">
        <v>482</v>
      </c>
      <c r="Q77" s="37" t="s">
        <v>53</v>
      </c>
      <c r="R77" s="37" t="s">
        <v>53</v>
      </c>
      <c r="S77" s="37" t="s">
        <v>53</v>
      </c>
      <c r="T77" s="37" t="s">
        <v>74</v>
      </c>
      <c r="U77" s="37" t="s">
        <v>227</v>
      </c>
      <c r="V77" s="37" t="s">
        <v>228</v>
      </c>
      <c r="W77" s="81" t="s">
        <v>229</v>
      </c>
      <c r="X77" s="37" t="s">
        <v>52</v>
      </c>
      <c r="Y77" s="108">
        <v>45658</v>
      </c>
      <c r="Z77" s="109">
        <v>45992</v>
      </c>
      <c r="AA77" s="112"/>
      <c r="AB77" s="102"/>
      <c r="AC77" s="43" t="s">
        <v>58</v>
      </c>
      <c r="AD77" s="110" t="s">
        <v>74</v>
      </c>
      <c r="AE77" s="111" t="s">
        <v>59</v>
      </c>
      <c r="AF77" s="44"/>
      <c r="AG77" s="37"/>
      <c r="AH77" s="37">
        <v>150</v>
      </c>
      <c r="AI77" s="37"/>
      <c r="AJ77" s="37">
        <v>150</v>
      </c>
      <c r="AK77" s="37"/>
      <c r="AM77" s="37">
        <v>150</v>
      </c>
      <c r="AN77" s="37"/>
      <c r="AO77" s="37">
        <v>150</v>
      </c>
      <c r="AP77" s="136"/>
      <c r="AQ77" s="134">
        <f t="shared" si="6"/>
        <v>0</v>
      </c>
    </row>
    <row r="78" s="5" customFormat="1" ht="81" customHeight="1" spans="1:43">
      <c r="A78" s="37">
        <v>69</v>
      </c>
      <c r="B78" s="37" t="s">
        <v>42</v>
      </c>
      <c r="C78" s="37" t="s">
        <v>67</v>
      </c>
      <c r="D78" s="37" t="s">
        <v>68</v>
      </c>
      <c r="E78" s="37" t="s">
        <v>453</v>
      </c>
      <c r="F78" s="37" t="s">
        <v>223</v>
      </c>
      <c r="G78" s="37" t="s">
        <v>454</v>
      </c>
      <c r="H78" s="37" t="s">
        <v>48</v>
      </c>
      <c r="I78" s="60" t="s">
        <v>455</v>
      </c>
      <c r="J78" s="37">
        <v>225</v>
      </c>
      <c r="K78" s="37"/>
      <c r="L78" s="37">
        <v>225</v>
      </c>
      <c r="M78" s="37"/>
      <c r="N78" s="60" t="s">
        <v>456</v>
      </c>
      <c r="O78" s="60" t="s">
        <v>184</v>
      </c>
      <c r="P78" s="37">
        <v>215</v>
      </c>
      <c r="Q78" s="37" t="s">
        <v>53</v>
      </c>
      <c r="R78" s="37" t="s">
        <v>53</v>
      </c>
      <c r="S78" s="37" t="s">
        <v>53</v>
      </c>
      <c r="T78" s="37" t="s">
        <v>74</v>
      </c>
      <c r="U78" s="37" t="s">
        <v>227</v>
      </c>
      <c r="V78" s="37" t="s">
        <v>228</v>
      </c>
      <c r="W78" s="81" t="s">
        <v>229</v>
      </c>
      <c r="X78" s="37" t="s">
        <v>52</v>
      </c>
      <c r="Y78" s="108">
        <v>45658</v>
      </c>
      <c r="Z78" s="109">
        <v>45992</v>
      </c>
      <c r="AA78" s="112"/>
      <c r="AB78" s="102"/>
      <c r="AC78" s="43" t="s">
        <v>58</v>
      </c>
      <c r="AD78" s="110" t="s">
        <v>74</v>
      </c>
      <c r="AE78" s="111" t="s">
        <v>59</v>
      </c>
      <c r="AF78" s="44"/>
      <c r="AG78" s="37"/>
      <c r="AH78" s="37">
        <v>225</v>
      </c>
      <c r="AI78" s="37"/>
      <c r="AJ78" s="37">
        <v>225</v>
      </c>
      <c r="AK78" s="37"/>
      <c r="AM78" s="37">
        <v>225</v>
      </c>
      <c r="AN78" s="37"/>
      <c r="AO78" s="37">
        <v>225</v>
      </c>
      <c r="AP78" s="136"/>
      <c r="AQ78" s="134">
        <f t="shared" si="6"/>
        <v>0</v>
      </c>
    </row>
    <row r="79" s="5" customFormat="1" ht="145" customHeight="1" spans="1:43">
      <c r="A79" s="37">
        <v>70</v>
      </c>
      <c r="B79" s="37" t="s">
        <v>42</v>
      </c>
      <c r="C79" s="37" t="s">
        <v>67</v>
      </c>
      <c r="D79" s="37" t="s">
        <v>134</v>
      </c>
      <c r="E79" s="37" t="s">
        <v>457</v>
      </c>
      <c r="F79" s="37" t="s">
        <v>223</v>
      </c>
      <c r="G79" s="37" t="s">
        <v>458</v>
      </c>
      <c r="H79" s="37" t="s">
        <v>48</v>
      </c>
      <c r="I79" s="62" t="s">
        <v>459</v>
      </c>
      <c r="J79" s="37">
        <v>56.7</v>
      </c>
      <c r="K79" s="37">
        <v>56.7</v>
      </c>
      <c r="L79" s="37"/>
      <c r="M79" s="37"/>
      <c r="N79" s="60" t="s">
        <v>460</v>
      </c>
      <c r="O79" s="60" t="s">
        <v>184</v>
      </c>
      <c r="P79" s="37">
        <v>1791</v>
      </c>
      <c r="Q79" s="37" t="s">
        <v>53</v>
      </c>
      <c r="R79" s="37" t="s">
        <v>53</v>
      </c>
      <c r="S79" s="37" t="s">
        <v>53</v>
      </c>
      <c r="T79" s="37" t="s">
        <v>74</v>
      </c>
      <c r="U79" s="37" t="s">
        <v>227</v>
      </c>
      <c r="V79" s="37" t="s">
        <v>461</v>
      </c>
      <c r="W79" s="81">
        <v>15924975923</v>
      </c>
      <c r="X79" s="37" t="s">
        <v>52</v>
      </c>
      <c r="Y79" s="108">
        <v>45717</v>
      </c>
      <c r="Z79" s="109">
        <v>45870</v>
      </c>
      <c r="AA79" s="112"/>
      <c r="AB79" s="102"/>
      <c r="AC79" s="43" t="s">
        <v>58</v>
      </c>
      <c r="AD79" s="110" t="s">
        <v>74</v>
      </c>
      <c r="AE79" s="111" t="s">
        <v>59</v>
      </c>
      <c r="AF79" s="44"/>
      <c r="AG79" s="37"/>
      <c r="AH79" s="37">
        <v>56.7</v>
      </c>
      <c r="AI79" s="37">
        <v>56.7</v>
      </c>
      <c r="AJ79" s="37"/>
      <c r="AK79" s="37"/>
      <c r="AM79" s="37">
        <v>56.7</v>
      </c>
      <c r="AN79" s="37">
        <v>56.7</v>
      </c>
      <c r="AO79" s="37"/>
      <c r="AP79" s="136"/>
      <c r="AQ79" s="134">
        <f t="shared" si="6"/>
        <v>0</v>
      </c>
    </row>
    <row r="80" s="5" customFormat="1" ht="93" customHeight="1" spans="1:43">
      <c r="A80" s="37">
        <v>71</v>
      </c>
      <c r="B80" s="37" t="s">
        <v>42</v>
      </c>
      <c r="C80" s="37" t="s">
        <v>67</v>
      </c>
      <c r="D80" s="37" t="s">
        <v>134</v>
      </c>
      <c r="E80" s="37" t="s">
        <v>462</v>
      </c>
      <c r="F80" s="37" t="s">
        <v>223</v>
      </c>
      <c r="G80" s="37" t="s">
        <v>458</v>
      </c>
      <c r="H80" s="37" t="s">
        <v>48</v>
      </c>
      <c r="I80" s="60" t="s">
        <v>463</v>
      </c>
      <c r="J80" s="37">
        <v>11.4</v>
      </c>
      <c r="K80" s="37">
        <v>11.4</v>
      </c>
      <c r="L80" s="37"/>
      <c r="M80" s="37"/>
      <c r="N80" s="60" t="s">
        <v>464</v>
      </c>
      <c r="O80" s="60" t="s">
        <v>184</v>
      </c>
      <c r="P80" s="37">
        <v>625</v>
      </c>
      <c r="Q80" s="37" t="s">
        <v>53</v>
      </c>
      <c r="R80" s="37" t="s">
        <v>53</v>
      </c>
      <c r="S80" s="37" t="s">
        <v>53</v>
      </c>
      <c r="T80" s="37" t="s">
        <v>74</v>
      </c>
      <c r="U80" s="37" t="s">
        <v>227</v>
      </c>
      <c r="V80" s="37" t="s">
        <v>461</v>
      </c>
      <c r="W80" s="81">
        <v>15924975923</v>
      </c>
      <c r="X80" s="37" t="s">
        <v>52</v>
      </c>
      <c r="Y80" s="108">
        <v>45717</v>
      </c>
      <c r="Z80" s="109">
        <v>45870</v>
      </c>
      <c r="AA80" s="112"/>
      <c r="AB80" s="102"/>
      <c r="AC80" s="43" t="s">
        <v>58</v>
      </c>
      <c r="AD80" s="110" t="s">
        <v>74</v>
      </c>
      <c r="AE80" s="111" t="s">
        <v>59</v>
      </c>
      <c r="AF80" s="44"/>
      <c r="AG80" s="37"/>
      <c r="AH80" s="37">
        <v>11.4</v>
      </c>
      <c r="AI80" s="37">
        <v>11.4</v>
      </c>
      <c r="AJ80" s="37"/>
      <c r="AK80" s="37"/>
      <c r="AM80" s="37">
        <v>11.4</v>
      </c>
      <c r="AN80" s="37">
        <v>11.4</v>
      </c>
      <c r="AO80" s="37"/>
      <c r="AP80" s="136"/>
      <c r="AQ80" s="134">
        <f t="shared" si="6"/>
        <v>0</v>
      </c>
    </row>
    <row r="81" s="5" customFormat="1" ht="148" customHeight="1" spans="1:43">
      <c r="A81" s="37">
        <v>72</v>
      </c>
      <c r="B81" s="37" t="s">
        <v>42</v>
      </c>
      <c r="C81" s="37" t="s">
        <v>67</v>
      </c>
      <c r="D81" s="37" t="s">
        <v>134</v>
      </c>
      <c r="E81" s="37" t="s">
        <v>465</v>
      </c>
      <c r="F81" s="37" t="s">
        <v>223</v>
      </c>
      <c r="G81" s="37" t="s">
        <v>466</v>
      </c>
      <c r="H81" s="37" t="s">
        <v>370</v>
      </c>
      <c r="I81" s="60" t="s">
        <v>467</v>
      </c>
      <c r="J81" s="37">
        <v>55</v>
      </c>
      <c r="K81" s="37">
        <v>55</v>
      </c>
      <c r="L81" s="37"/>
      <c r="M81" s="37"/>
      <c r="N81" s="60" t="s">
        <v>468</v>
      </c>
      <c r="O81" s="60" t="s">
        <v>469</v>
      </c>
      <c r="P81" s="37">
        <v>1378</v>
      </c>
      <c r="Q81" s="37" t="s">
        <v>53</v>
      </c>
      <c r="R81" s="37" t="s">
        <v>53</v>
      </c>
      <c r="S81" s="37" t="s">
        <v>53</v>
      </c>
      <c r="T81" s="37" t="s">
        <v>74</v>
      </c>
      <c r="U81" s="37" t="s">
        <v>227</v>
      </c>
      <c r="V81" s="37" t="s">
        <v>461</v>
      </c>
      <c r="W81" s="81">
        <v>15924975923</v>
      </c>
      <c r="X81" s="37" t="s">
        <v>52</v>
      </c>
      <c r="Y81" s="108">
        <v>45658</v>
      </c>
      <c r="Z81" s="109">
        <v>45992</v>
      </c>
      <c r="AA81" s="112"/>
      <c r="AB81" s="102" t="s">
        <v>57</v>
      </c>
      <c r="AC81" s="43" t="s">
        <v>58</v>
      </c>
      <c r="AD81" s="110" t="s">
        <v>74</v>
      </c>
      <c r="AE81" s="111" t="s">
        <v>59</v>
      </c>
      <c r="AF81" s="44">
        <v>55</v>
      </c>
      <c r="AG81" s="37"/>
      <c r="AH81" s="37">
        <v>54.892</v>
      </c>
      <c r="AI81" s="37">
        <v>54.892</v>
      </c>
      <c r="AJ81" s="37"/>
      <c r="AK81" s="37"/>
      <c r="AM81" s="37">
        <v>55</v>
      </c>
      <c r="AN81" s="37">
        <v>55</v>
      </c>
      <c r="AO81" s="37"/>
      <c r="AP81" s="136"/>
      <c r="AQ81" s="134">
        <f t="shared" si="6"/>
        <v>0.107999999999997</v>
      </c>
    </row>
    <row r="82" s="5" customFormat="1" ht="94" customHeight="1" spans="1:43">
      <c r="A82" s="37">
        <v>73</v>
      </c>
      <c r="B82" s="37" t="s">
        <v>42</v>
      </c>
      <c r="C82" s="37" t="s">
        <v>67</v>
      </c>
      <c r="D82" s="37" t="s">
        <v>134</v>
      </c>
      <c r="E82" s="37" t="s">
        <v>470</v>
      </c>
      <c r="F82" s="37" t="s">
        <v>223</v>
      </c>
      <c r="G82" s="37" t="s">
        <v>471</v>
      </c>
      <c r="H82" s="37" t="s">
        <v>48</v>
      </c>
      <c r="I82" s="64" t="s">
        <v>472</v>
      </c>
      <c r="J82" s="37">
        <v>50</v>
      </c>
      <c r="K82" s="37">
        <v>50</v>
      </c>
      <c r="L82" s="37"/>
      <c r="M82" s="37"/>
      <c r="N82" s="60" t="s">
        <v>473</v>
      </c>
      <c r="O82" s="60" t="s">
        <v>474</v>
      </c>
      <c r="P82" s="37">
        <v>40</v>
      </c>
      <c r="Q82" s="37" t="s">
        <v>53</v>
      </c>
      <c r="R82" s="37" t="s">
        <v>53</v>
      </c>
      <c r="S82" s="37" t="s">
        <v>53</v>
      </c>
      <c r="T82" s="37" t="s">
        <v>74</v>
      </c>
      <c r="U82" s="37" t="s">
        <v>227</v>
      </c>
      <c r="V82" s="37" t="s">
        <v>461</v>
      </c>
      <c r="W82" s="81">
        <v>15924975924</v>
      </c>
      <c r="X82" s="37" t="s">
        <v>52</v>
      </c>
      <c r="Y82" s="108">
        <v>45658</v>
      </c>
      <c r="Z82" s="109">
        <v>45992</v>
      </c>
      <c r="AA82" s="112"/>
      <c r="AB82" s="102"/>
      <c r="AC82" s="43" t="s">
        <v>58</v>
      </c>
      <c r="AD82" s="110" t="s">
        <v>74</v>
      </c>
      <c r="AE82" s="111" t="s">
        <v>59</v>
      </c>
      <c r="AF82" s="44"/>
      <c r="AG82" s="37"/>
      <c r="AH82" s="37">
        <v>50</v>
      </c>
      <c r="AI82" s="37">
        <v>50</v>
      </c>
      <c r="AJ82" s="37"/>
      <c r="AK82" s="37"/>
      <c r="AM82" s="37">
        <v>50</v>
      </c>
      <c r="AN82" s="37">
        <v>50</v>
      </c>
      <c r="AO82" s="37"/>
      <c r="AP82" s="136"/>
      <c r="AQ82" s="134">
        <f t="shared" si="6"/>
        <v>0</v>
      </c>
    </row>
    <row r="83" s="5" customFormat="1" ht="113" customHeight="1" spans="1:43">
      <c r="A83" s="37">
        <v>74</v>
      </c>
      <c r="B83" s="37" t="s">
        <v>42</v>
      </c>
      <c r="C83" s="37" t="s">
        <v>67</v>
      </c>
      <c r="D83" s="37" t="s">
        <v>68</v>
      </c>
      <c r="E83" s="37" t="s">
        <v>475</v>
      </c>
      <c r="F83" s="37" t="s">
        <v>223</v>
      </c>
      <c r="G83" s="37" t="s">
        <v>224</v>
      </c>
      <c r="H83" s="37" t="s">
        <v>48</v>
      </c>
      <c r="I83" s="60" t="s">
        <v>476</v>
      </c>
      <c r="J83" s="37">
        <v>15</v>
      </c>
      <c r="K83" s="37">
        <v>15</v>
      </c>
      <c r="L83" s="37"/>
      <c r="M83" s="37"/>
      <c r="N83" s="64" t="s">
        <v>477</v>
      </c>
      <c r="O83" s="68" t="s">
        <v>478</v>
      </c>
      <c r="P83" s="37">
        <v>634</v>
      </c>
      <c r="Q83" s="37" t="s">
        <v>53</v>
      </c>
      <c r="R83" s="37" t="s">
        <v>53</v>
      </c>
      <c r="S83" s="37" t="s">
        <v>53</v>
      </c>
      <c r="T83" s="37" t="s">
        <v>74</v>
      </c>
      <c r="U83" s="37" t="s">
        <v>227</v>
      </c>
      <c r="V83" s="37" t="s">
        <v>228</v>
      </c>
      <c r="W83" s="81" t="s">
        <v>229</v>
      </c>
      <c r="X83" s="37" t="s">
        <v>52</v>
      </c>
      <c r="Y83" s="108">
        <v>45658</v>
      </c>
      <c r="Z83" s="109">
        <v>45992</v>
      </c>
      <c r="AA83" s="112"/>
      <c r="AB83" s="102" t="s">
        <v>57</v>
      </c>
      <c r="AC83" s="43" t="s">
        <v>58</v>
      </c>
      <c r="AD83" s="110" t="s">
        <v>74</v>
      </c>
      <c r="AE83" s="111" t="s">
        <v>59</v>
      </c>
      <c r="AF83" s="44">
        <v>15</v>
      </c>
      <c r="AG83" s="37"/>
      <c r="AH83" s="37">
        <v>14.77</v>
      </c>
      <c r="AI83" s="37">
        <v>14.77</v>
      </c>
      <c r="AJ83" s="37"/>
      <c r="AK83" s="37"/>
      <c r="AM83" s="37">
        <v>15</v>
      </c>
      <c r="AN83" s="37">
        <v>15</v>
      </c>
      <c r="AO83" s="37"/>
      <c r="AP83" s="136"/>
      <c r="AQ83" s="134">
        <f t="shared" si="6"/>
        <v>0.23</v>
      </c>
    </row>
    <row r="84" s="5" customFormat="1" ht="107" customHeight="1" spans="1:43">
      <c r="A84" s="37">
        <v>75</v>
      </c>
      <c r="B84" s="37" t="s">
        <v>42</v>
      </c>
      <c r="C84" s="37" t="s">
        <v>67</v>
      </c>
      <c r="D84" s="37" t="s">
        <v>68</v>
      </c>
      <c r="E84" s="37" t="s">
        <v>479</v>
      </c>
      <c r="F84" s="37" t="s">
        <v>480</v>
      </c>
      <c r="G84" s="37" t="s">
        <v>481</v>
      </c>
      <c r="H84" s="37" t="s">
        <v>48</v>
      </c>
      <c r="I84" s="60" t="s">
        <v>482</v>
      </c>
      <c r="J84" s="37">
        <v>135</v>
      </c>
      <c r="K84" s="37">
        <v>135</v>
      </c>
      <c r="L84" s="37"/>
      <c r="M84" s="37"/>
      <c r="N84" s="60" t="s">
        <v>483</v>
      </c>
      <c r="O84" s="64" t="s">
        <v>484</v>
      </c>
      <c r="P84" s="37">
        <v>1801</v>
      </c>
      <c r="Q84" s="37" t="s">
        <v>53</v>
      </c>
      <c r="R84" s="37" t="s">
        <v>53</v>
      </c>
      <c r="S84" s="37" t="s">
        <v>53</v>
      </c>
      <c r="T84" s="37" t="s">
        <v>74</v>
      </c>
      <c r="U84" s="37" t="s">
        <v>485</v>
      </c>
      <c r="V84" s="37" t="s">
        <v>486</v>
      </c>
      <c r="W84" s="81">
        <v>15924879532</v>
      </c>
      <c r="X84" s="37" t="s">
        <v>52</v>
      </c>
      <c r="Y84" s="108">
        <v>45658</v>
      </c>
      <c r="Z84" s="109">
        <v>45992</v>
      </c>
      <c r="AA84" s="112"/>
      <c r="AB84" s="102"/>
      <c r="AC84" s="43" t="s">
        <v>58</v>
      </c>
      <c r="AD84" s="110" t="s">
        <v>74</v>
      </c>
      <c r="AE84" s="111" t="s">
        <v>59</v>
      </c>
      <c r="AF84" s="44"/>
      <c r="AG84" s="37"/>
      <c r="AH84" s="37">
        <v>135</v>
      </c>
      <c r="AI84" s="37">
        <v>135</v>
      </c>
      <c r="AJ84" s="37"/>
      <c r="AK84" s="37"/>
      <c r="AM84" s="37">
        <v>135</v>
      </c>
      <c r="AN84" s="37">
        <v>135</v>
      </c>
      <c r="AO84" s="37"/>
      <c r="AP84" s="136"/>
      <c r="AQ84" s="134">
        <f t="shared" si="6"/>
        <v>0</v>
      </c>
    </row>
    <row r="85" s="5" customFormat="1" ht="148" customHeight="1" spans="1:43">
      <c r="A85" s="37">
        <v>76</v>
      </c>
      <c r="B85" s="37" t="s">
        <v>42</v>
      </c>
      <c r="C85" s="37" t="s">
        <v>67</v>
      </c>
      <c r="D85" s="37" t="s">
        <v>68</v>
      </c>
      <c r="E85" s="42" t="s">
        <v>487</v>
      </c>
      <c r="F85" s="37" t="s">
        <v>480</v>
      </c>
      <c r="G85" s="37" t="s">
        <v>488</v>
      </c>
      <c r="H85" s="37" t="s">
        <v>48</v>
      </c>
      <c r="I85" s="66" t="s">
        <v>489</v>
      </c>
      <c r="J85" s="37">
        <v>309</v>
      </c>
      <c r="K85" s="37">
        <v>309</v>
      </c>
      <c r="L85" s="37"/>
      <c r="M85" s="37"/>
      <c r="N85" s="64" t="s">
        <v>490</v>
      </c>
      <c r="O85" s="64" t="s">
        <v>491</v>
      </c>
      <c r="P85" s="37">
        <v>1702</v>
      </c>
      <c r="Q85" s="37" t="s">
        <v>53</v>
      </c>
      <c r="R85" s="37" t="s">
        <v>53</v>
      </c>
      <c r="S85" s="37" t="s">
        <v>53</v>
      </c>
      <c r="T85" s="37" t="s">
        <v>74</v>
      </c>
      <c r="U85" s="37" t="s">
        <v>485</v>
      </c>
      <c r="V85" s="37" t="s">
        <v>486</v>
      </c>
      <c r="W85" s="81">
        <v>15924879532</v>
      </c>
      <c r="X85" s="37" t="s">
        <v>52</v>
      </c>
      <c r="Y85" s="108">
        <v>45658</v>
      </c>
      <c r="Z85" s="109">
        <v>45992</v>
      </c>
      <c r="AA85" s="112"/>
      <c r="AB85" s="102" t="s">
        <v>57</v>
      </c>
      <c r="AC85" s="43" t="s">
        <v>58</v>
      </c>
      <c r="AD85" s="110" t="s">
        <v>74</v>
      </c>
      <c r="AE85" s="111" t="s">
        <v>59</v>
      </c>
      <c r="AF85" s="44">
        <v>309</v>
      </c>
      <c r="AG85" s="37"/>
      <c r="AH85" s="37">
        <v>209</v>
      </c>
      <c r="AI85" s="37">
        <v>209</v>
      </c>
      <c r="AJ85" s="37"/>
      <c r="AK85" s="37"/>
      <c r="AM85" s="37">
        <v>309</v>
      </c>
      <c r="AN85" s="37">
        <v>309</v>
      </c>
      <c r="AO85" s="37"/>
      <c r="AP85" s="136"/>
      <c r="AQ85" s="134">
        <f t="shared" si="6"/>
        <v>100</v>
      </c>
    </row>
    <row r="86" s="5" customFormat="1" ht="232" customHeight="1" spans="1:43">
      <c r="A86" s="37">
        <v>77</v>
      </c>
      <c r="B86" s="37" t="s">
        <v>42</v>
      </c>
      <c r="C86" s="37" t="s">
        <v>67</v>
      </c>
      <c r="D86" s="37" t="s">
        <v>68</v>
      </c>
      <c r="E86" s="37" t="s">
        <v>497</v>
      </c>
      <c r="F86" s="37" t="s">
        <v>498</v>
      </c>
      <c r="G86" s="37" t="s">
        <v>499</v>
      </c>
      <c r="H86" s="37" t="s">
        <v>48</v>
      </c>
      <c r="I86" s="60" t="s">
        <v>500</v>
      </c>
      <c r="J86" s="37">
        <v>145</v>
      </c>
      <c r="K86" s="37">
        <v>145</v>
      </c>
      <c r="L86" s="37"/>
      <c r="M86" s="37"/>
      <c r="N86" s="62" t="s">
        <v>501</v>
      </c>
      <c r="O86" s="60" t="s">
        <v>502</v>
      </c>
      <c r="P86" s="65">
        <v>52316</v>
      </c>
      <c r="Q86" s="37" t="s">
        <v>53</v>
      </c>
      <c r="R86" s="37" t="s">
        <v>53</v>
      </c>
      <c r="S86" s="37" t="s">
        <v>53</v>
      </c>
      <c r="T86" s="37" t="s">
        <v>74</v>
      </c>
      <c r="U86" s="37" t="s">
        <v>503</v>
      </c>
      <c r="V86" s="37" t="s">
        <v>504</v>
      </c>
      <c r="W86" s="81" t="s">
        <v>505</v>
      </c>
      <c r="X86" s="37" t="s">
        <v>52</v>
      </c>
      <c r="Y86" s="108">
        <v>45717</v>
      </c>
      <c r="Z86" s="109">
        <v>45931</v>
      </c>
      <c r="AA86" s="112"/>
      <c r="AB86" s="102" t="s">
        <v>57</v>
      </c>
      <c r="AC86" s="43" t="s">
        <v>58</v>
      </c>
      <c r="AD86" s="110" t="s">
        <v>74</v>
      </c>
      <c r="AE86" s="111" t="s">
        <v>59</v>
      </c>
      <c r="AF86" s="44">
        <v>145</v>
      </c>
      <c r="AG86" s="37"/>
      <c r="AH86" s="37">
        <v>145</v>
      </c>
      <c r="AI86" s="37">
        <v>145</v>
      </c>
      <c r="AJ86" s="37"/>
      <c r="AK86" s="37"/>
      <c r="AM86" s="37">
        <v>145</v>
      </c>
      <c r="AN86" s="37">
        <v>145</v>
      </c>
      <c r="AO86" s="37"/>
      <c r="AP86" s="136"/>
      <c r="AQ86" s="134">
        <f t="shared" si="6"/>
        <v>0</v>
      </c>
    </row>
    <row r="87" s="5" customFormat="1" ht="138" customHeight="1" spans="1:43">
      <c r="A87" s="37">
        <v>78</v>
      </c>
      <c r="B87" s="37" t="s">
        <v>42</v>
      </c>
      <c r="C87" s="37" t="s">
        <v>67</v>
      </c>
      <c r="D87" s="37" t="s">
        <v>68</v>
      </c>
      <c r="E87" s="37" t="s">
        <v>506</v>
      </c>
      <c r="F87" s="37" t="s">
        <v>498</v>
      </c>
      <c r="G87" s="37" t="s">
        <v>507</v>
      </c>
      <c r="H87" s="37" t="s">
        <v>48</v>
      </c>
      <c r="I87" s="60" t="s">
        <v>508</v>
      </c>
      <c r="J87" s="37">
        <v>320</v>
      </c>
      <c r="K87" s="37">
        <v>320</v>
      </c>
      <c r="L87" s="37"/>
      <c r="M87" s="37"/>
      <c r="N87" s="60" t="s">
        <v>509</v>
      </c>
      <c r="O87" s="60" t="s">
        <v>335</v>
      </c>
      <c r="P87" s="37">
        <v>562</v>
      </c>
      <c r="Q87" s="37" t="s">
        <v>53</v>
      </c>
      <c r="R87" s="37" t="s">
        <v>53</v>
      </c>
      <c r="S87" s="37" t="s">
        <v>53</v>
      </c>
      <c r="T87" s="37" t="s">
        <v>74</v>
      </c>
      <c r="U87" s="37" t="s">
        <v>503</v>
      </c>
      <c r="V87" s="37" t="s">
        <v>504</v>
      </c>
      <c r="W87" s="81" t="s">
        <v>505</v>
      </c>
      <c r="X87" s="37" t="s">
        <v>52</v>
      </c>
      <c r="Y87" s="108">
        <v>45717</v>
      </c>
      <c r="Z87" s="109">
        <v>45931</v>
      </c>
      <c r="AA87" s="112"/>
      <c r="AB87" s="102"/>
      <c r="AC87" s="43" t="s">
        <v>58</v>
      </c>
      <c r="AD87" s="110" t="s">
        <v>74</v>
      </c>
      <c r="AE87" s="111" t="s">
        <v>59</v>
      </c>
      <c r="AF87" s="44"/>
      <c r="AG87" s="37"/>
      <c r="AH87" s="37">
        <v>220</v>
      </c>
      <c r="AI87" s="37">
        <v>220</v>
      </c>
      <c r="AJ87" s="37"/>
      <c r="AK87" s="37"/>
      <c r="AM87" s="37">
        <v>220</v>
      </c>
      <c r="AN87" s="37">
        <v>220</v>
      </c>
      <c r="AO87" s="37"/>
      <c r="AP87" s="136"/>
      <c r="AQ87" s="134">
        <f t="shared" si="6"/>
        <v>0</v>
      </c>
    </row>
    <row r="88" s="5" customFormat="1" ht="155" customHeight="1" spans="1:43">
      <c r="A88" s="37">
        <v>79</v>
      </c>
      <c r="B88" s="37" t="s">
        <v>42</v>
      </c>
      <c r="C88" s="37" t="s">
        <v>67</v>
      </c>
      <c r="D88" s="37" t="s">
        <v>68</v>
      </c>
      <c r="E88" s="37" t="s">
        <v>510</v>
      </c>
      <c r="F88" s="37" t="s">
        <v>498</v>
      </c>
      <c r="G88" s="37" t="s">
        <v>511</v>
      </c>
      <c r="H88" s="37" t="s">
        <v>48</v>
      </c>
      <c r="I88" s="60" t="s">
        <v>512</v>
      </c>
      <c r="J88" s="37">
        <v>350</v>
      </c>
      <c r="K88" s="37">
        <v>350</v>
      </c>
      <c r="L88" s="37"/>
      <c r="M88" s="37"/>
      <c r="N88" s="64" t="s">
        <v>513</v>
      </c>
      <c r="O88" s="60" t="s">
        <v>218</v>
      </c>
      <c r="P88" s="37">
        <v>460</v>
      </c>
      <c r="Q88" s="37" t="s">
        <v>53</v>
      </c>
      <c r="R88" s="37" t="s">
        <v>53</v>
      </c>
      <c r="S88" s="37" t="s">
        <v>53</v>
      </c>
      <c r="T88" s="37" t="s">
        <v>74</v>
      </c>
      <c r="U88" s="37" t="s">
        <v>503</v>
      </c>
      <c r="V88" s="37" t="s">
        <v>504</v>
      </c>
      <c r="W88" s="81" t="s">
        <v>505</v>
      </c>
      <c r="X88" s="37" t="s">
        <v>52</v>
      </c>
      <c r="Y88" s="108">
        <v>45717</v>
      </c>
      <c r="Z88" s="109">
        <v>45931</v>
      </c>
      <c r="AA88" s="112"/>
      <c r="AB88" s="102"/>
      <c r="AC88" s="43" t="s">
        <v>58</v>
      </c>
      <c r="AD88" s="110" t="s">
        <v>74</v>
      </c>
      <c r="AE88" s="111" t="s">
        <v>59</v>
      </c>
      <c r="AF88" s="44"/>
      <c r="AG88" s="37"/>
      <c r="AH88" s="37">
        <v>250</v>
      </c>
      <c r="AI88" s="37">
        <v>250</v>
      </c>
      <c r="AJ88" s="37"/>
      <c r="AK88" s="37"/>
      <c r="AM88" s="37">
        <v>250</v>
      </c>
      <c r="AN88" s="37">
        <v>250</v>
      </c>
      <c r="AO88" s="37"/>
      <c r="AP88" s="136"/>
      <c r="AQ88" s="134">
        <f t="shared" si="6"/>
        <v>0</v>
      </c>
    </row>
    <row r="89" s="5" customFormat="1" ht="168" customHeight="1" spans="1:43">
      <c r="A89" s="37">
        <v>80</v>
      </c>
      <c r="B89" s="37" t="s">
        <v>42</v>
      </c>
      <c r="C89" s="37" t="s">
        <v>67</v>
      </c>
      <c r="D89" s="37" t="s">
        <v>68</v>
      </c>
      <c r="E89" s="37" t="s">
        <v>514</v>
      </c>
      <c r="F89" s="37" t="s">
        <v>498</v>
      </c>
      <c r="G89" s="37" t="s">
        <v>515</v>
      </c>
      <c r="H89" s="37" t="s">
        <v>48</v>
      </c>
      <c r="I89" s="60" t="s">
        <v>516</v>
      </c>
      <c r="J89" s="37">
        <v>440</v>
      </c>
      <c r="K89" s="37">
        <v>440</v>
      </c>
      <c r="L89" s="37"/>
      <c r="M89" s="37"/>
      <c r="N89" s="60" t="s">
        <v>517</v>
      </c>
      <c r="O89" s="60" t="s">
        <v>335</v>
      </c>
      <c r="P89" s="37">
        <v>1997</v>
      </c>
      <c r="Q89" s="37" t="s">
        <v>53</v>
      </c>
      <c r="R89" s="37" t="s">
        <v>53</v>
      </c>
      <c r="S89" s="37" t="s">
        <v>53</v>
      </c>
      <c r="T89" s="37" t="s">
        <v>74</v>
      </c>
      <c r="U89" s="37" t="s">
        <v>503</v>
      </c>
      <c r="V89" s="37" t="s">
        <v>504</v>
      </c>
      <c r="W89" s="81" t="s">
        <v>505</v>
      </c>
      <c r="X89" s="37" t="s">
        <v>52</v>
      </c>
      <c r="Y89" s="108">
        <v>45717</v>
      </c>
      <c r="Z89" s="109">
        <v>45931</v>
      </c>
      <c r="AA89" s="112"/>
      <c r="AB89" s="102"/>
      <c r="AC89" s="43" t="s">
        <v>58</v>
      </c>
      <c r="AD89" s="110" t="s">
        <v>74</v>
      </c>
      <c r="AE89" s="111" t="s">
        <v>59</v>
      </c>
      <c r="AF89" s="44"/>
      <c r="AG89" s="37"/>
      <c r="AH89" s="37">
        <v>290</v>
      </c>
      <c r="AI89" s="37">
        <v>290</v>
      </c>
      <c r="AJ89" s="37"/>
      <c r="AK89" s="37"/>
      <c r="AM89" s="37">
        <v>290</v>
      </c>
      <c r="AN89" s="37">
        <v>290</v>
      </c>
      <c r="AO89" s="37"/>
      <c r="AP89" s="136"/>
      <c r="AQ89" s="134">
        <f t="shared" si="6"/>
        <v>0</v>
      </c>
    </row>
    <row r="90" s="5" customFormat="1" ht="175" customHeight="1" spans="1:43">
      <c r="A90" s="37">
        <v>81</v>
      </c>
      <c r="B90" s="37" t="s">
        <v>42</v>
      </c>
      <c r="C90" s="37" t="s">
        <v>67</v>
      </c>
      <c r="D90" s="37" t="s">
        <v>68</v>
      </c>
      <c r="E90" s="37" t="s">
        <v>518</v>
      </c>
      <c r="F90" s="37" t="s">
        <v>498</v>
      </c>
      <c r="G90" s="37" t="s">
        <v>519</v>
      </c>
      <c r="H90" s="37" t="s">
        <v>48</v>
      </c>
      <c r="I90" s="60" t="s">
        <v>520</v>
      </c>
      <c r="J90" s="37">
        <v>490</v>
      </c>
      <c r="K90" s="37">
        <v>490</v>
      </c>
      <c r="L90" s="37"/>
      <c r="M90" s="37"/>
      <c r="N90" s="60" t="s">
        <v>521</v>
      </c>
      <c r="O90" s="60" t="s">
        <v>335</v>
      </c>
      <c r="P90" s="37">
        <v>1448</v>
      </c>
      <c r="Q90" s="37" t="s">
        <v>53</v>
      </c>
      <c r="R90" s="37" t="s">
        <v>53</v>
      </c>
      <c r="S90" s="37" t="s">
        <v>53</v>
      </c>
      <c r="T90" s="37" t="s">
        <v>74</v>
      </c>
      <c r="U90" s="37" t="s">
        <v>503</v>
      </c>
      <c r="V90" s="37" t="s">
        <v>504</v>
      </c>
      <c r="W90" s="81" t="s">
        <v>505</v>
      </c>
      <c r="X90" s="37" t="s">
        <v>52</v>
      </c>
      <c r="Y90" s="108">
        <v>45717</v>
      </c>
      <c r="Z90" s="109">
        <v>45931</v>
      </c>
      <c r="AA90" s="112"/>
      <c r="AB90" s="102"/>
      <c r="AC90" s="43" t="s">
        <v>58</v>
      </c>
      <c r="AD90" s="110" t="s">
        <v>74</v>
      </c>
      <c r="AE90" s="111" t="s">
        <v>59</v>
      </c>
      <c r="AF90" s="44"/>
      <c r="AG90" s="37"/>
      <c r="AH90" s="37">
        <v>340</v>
      </c>
      <c r="AI90" s="37">
        <v>340</v>
      </c>
      <c r="AJ90" s="37"/>
      <c r="AK90" s="37"/>
      <c r="AM90" s="37">
        <v>340</v>
      </c>
      <c r="AN90" s="37">
        <v>340</v>
      </c>
      <c r="AO90" s="37"/>
      <c r="AP90" s="136"/>
      <c r="AQ90" s="134">
        <f t="shared" si="6"/>
        <v>0</v>
      </c>
    </row>
    <row r="91" s="5" customFormat="1" ht="142" customHeight="1" spans="1:43">
      <c r="A91" s="37">
        <v>82</v>
      </c>
      <c r="B91" s="37" t="s">
        <v>42</v>
      </c>
      <c r="C91" s="37" t="s">
        <v>67</v>
      </c>
      <c r="D91" s="37" t="s">
        <v>68</v>
      </c>
      <c r="E91" s="37" t="s">
        <v>522</v>
      </c>
      <c r="F91" s="37" t="s">
        <v>498</v>
      </c>
      <c r="G91" s="37" t="s">
        <v>523</v>
      </c>
      <c r="H91" s="37" t="s">
        <v>48</v>
      </c>
      <c r="I91" s="64" t="s">
        <v>524</v>
      </c>
      <c r="J91" s="37">
        <v>350</v>
      </c>
      <c r="K91" s="37">
        <v>350</v>
      </c>
      <c r="L91" s="37"/>
      <c r="M91" s="37"/>
      <c r="N91" s="64" t="s">
        <v>525</v>
      </c>
      <c r="O91" s="60" t="s">
        <v>218</v>
      </c>
      <c r="P91" s="37">
        <v>4263</v>
      </c>
      <c r="Q91" s="37" t="s">
        <v>53</v>
      </c>
      <c r="R91" s="37" t="s">
        <v>53</v>
      </c>
      <c r="S91" s="37" t="s">
        <v>53</v>
      </c>
      <c r="T91" s="37" t="s">
        <v>74</v>
      </c>
      <c r="U91" s="37" t="s">
        <v>503</v>
      </c>
      <c r="V91" s="37" t="s">
        <v>504</v>
      </c>
      <c r="W91" s="81" t="s">
        <v>505</v>
      </c>
      <c r="X91" s="37" t="s">
        <v>52</v>
      </c>
      <c r="Y91" s="108">
        <v>45717</v>
      </c>
      <c r="Z91" s="109">
        <v>45931</v>
      </c>
      <c r="AA91" s="112"/>
      <c r="AB91" s="102"/>
      <c r="AC91" s="43" t="s">
        <v>58</v>
      </c>
      <c r="AD91" s="110" t="s">
        <v>74</v>
      </c>
      <c r="AE91" s="111" t="s">
        <v>59</v>
      </c>
      <c r="AF91" s="44"/>
      <c r="AG91" s="37"/>
      <c r="AH91" s="37">
        <v>250</v>
      </c>
      <c r="AI91" s="37">
        <v>250</v>
      </c>
      <c r="AJ91" s="37"/>
      <c r="AK91" s="37"/>
      <c r="AM91" s="37">
        <v>250</v>
      </c>
      <c r="AN91" s="37">
        <v>250</v>
      </c>
      <c r="AO91" s="37"/>
      <c r="AP91" s="136"/>
      <c r="AQ91" s="134">
        <f t="shared" si="6"/>
        <v>0</v>
      </c>
    </row>
    <row r="92" s="5" customFormat="1" ht="144" customHeight="1" spans="1:43">
      <c r="A92" s="37">
        <v>83</v>
      </c>
      <c r="B92" s="37" t="s">
        <v>42</v>
      </c>
      <c r="C92" s="37" t="s">
        <v>67</v>
      </c>
      <c r="D92" s="37" t="s">
        <v>68</v>
      </c>
      <c r="E92" s="37" t="s">
        <v>526</v>
      </c>
      <c r="F92" s="37" t="s">
        <v>498</v>
      </c>
      <c r="G92" s="37" t="s">
        <v>527</v>
      </c>
      <c r="H92" s="37" t="s">
        <v>48</v>
      </c>
      <c r="I92" s="64" t="s">
        <v>528</v>
      </c>
      <c r="J92" s="37">
        <v>485</v>
      </c>
      <c r="K92" s="37">
        <v>485</v>
      </c>
      <c r="L92" s="37"/>
      <c r="M92" s="37"/>
      <c r="N92" s="60" t="s">
        <v>529</v>
      </c>
      <c r="O92" s="60" t="s">
        <v>335</v>
      </c>
      <c r="P92" s="37">
        <v>3356</v>
      </c>
      <c r="Q92" s="37" t="s">
        <v>53</v>
      </c>
      <c r="R92" s="37" t="s">
        <v>53</v>
      </c>
      <c r="S92" s="37" t="s">
        <v>53</v>
      </c>
      <c r="T92" s="37" t="s">
        <v>74</v>
      </c>
      <c r="U92" s="37" t="s">
        <v>503</v>
      </c>
      <c r="V92" s="37" t="s">
        <v>504</v>
      </c>
      <c r="W92" s="81" t="s">
        <v>505</v>
      </c>
      <c r="X92" s="37" t="s">
        <v>52</v>
      </c>
      <c r="Y92" s="108">
        <v>45717</v>
      </c>
      <c r="Z92" s="109">
        <v>45931</v>
      </c>
      <c r="AA92" s="112"/>
      <c r="AB92" s="102"/>
      <c r="AC92" s="43" t="s">
        <v>58</v>
      </c>
      <c r="AD92" s="110" t="s">
        <v>74</v>
      </c>
      <c r="AE92" s="111" t="s">
        <v>59</v>
      </c>
      <c r="AF92" s="44"/>
      <c r="AG92" s="37"/>
      <c r="AH92" s="37">
        <v>335</v>
      </c>
      <c r="AI92" s="37">
        <v>335</v>
      </c>
      <c r="AJ92" s="37"/>
      <c r="AK92" s="37"/>
      <c r="AM92" s="37">
        <v>335</v>
      </c>
      <c r="AN92" s="37">
        <v>335</v>
      </c>
      <c r="AO92" s="37"/>
      <c r="AP92" s="136"/>
      <c r="AQ92" s="134">
        <f t="shared" si="6"/>
        <v>0</v>
      </c>
    </row>
    <row r="93" s="5" customFormat="1" ht="125" customHeight="1" spans="1:43">
      <c r="A93" s="37">
        <v>84</v>
      </c>
      <c r="B93" s="37" t="s">
        <v>42</v>
      </c>
      <c r="C93" s="37" t="s">
        <v>67</v>
      </c>
      <c r="D93" s="37" t="s">
        <v>68</v>
      </c>
      <c r="E93" s="37" t="s">
        <v>530</v>
      </c>
      <c r="F93" s="37" t="s">
        <v>231</v>
      </c>
      <c r="G93" s="37" t="s">
        <v>531</v>
      </c>
      <c r="H93" s="37" t="s">
        <v>48</v>
      </c>
      <c r="I93" s="141" t="s">
        <v>532</v>
      </c>
      <c r="J93" s="37">
        <v>650</v>
      </c>
      <c r="K93" s="37">
        <v>650</v>
      </c>
      <c r="L93" s="37"/>
      <c r="M93" s="37"/>
      <c r="N93" s="66" t="s">
        <v>533</v>
      </c>
      <c r="O93" s="60" t="s">
        <v>184</v>
      </c>
      <c r="P93" s="37">
        <v>2960</v>
      </c>
      <c r="Q93" s="37" t="s">
        <v>53</v>
      </c>
      <c r="R93" s="37" t="s">
        <v>53</v>
      </c>
      <c r="S93" s="37" t="s">
        <v>53</v>
      </c>
      <c r="T93" s="37" t="s">
        <v>74</v>
      </c>
      <c r="U93" s="37" t="s">
        <v>235</v>
      </c>
      <c r="V93" s="37" t="s">
        <v>236</v>
      </c>
      <c r="W93" s="81" t="s">
        <v>237</v>
      </c>
      <c r="X93" s="37" t="s">
        <v>52</v>
      </c>
      <c r="Y93" s="108">
        <v>45658</v>
      </c>
      <c r="Z93" s="109">
        <v>45992</v>
      </c>
      <c r="AA93" s="112"/>
      <c r="AB93" s="102"/>
      <c r="AC93" s="43" t="s">
        <v>58</v>
      </c>
      <c r="AD93" s="110" t="s">
        <v>74</v>
      </c>
      <c r="AE93" s="111" t="s">
        <v>59</v>
      </c>
      <c r="AF93" s="44"/>
      <c r="AG93" s="37"/>
      <c r="AH93" s="37">
        <v>400</v>
      </c>
      <c r="AI93" s="37">
        <v>400</v>
      </c>
      <c r="AJ93" s="37"/>
      <c r="AK93" s="37"/>
      <c r="AM93" s="37">
        <v>400</v>
      </c>
      <c r="AN93" s="37">
        <v>400</v>
      </c>
      <c r="AO93" s="37"/>
      <c r="AP93" s="136"/>
      <c r="AQ93" s="134">
        <f t="shared" si="6"/>
        <v>0</v>
      </c>
    </row>
    <row r="94" s="5" customFormat="1" ht="126" customHeight="1" spans="1:43">
      <c r="A94" s="37">
        <v>85</v>
      </c>
      <c r="B94" s="37" t="s">
        <v>42</v>
      </c>
      <c r="C94" s="37" t="s">
        <v>84</v>
      </c>
      <c r="D94" s="37" t="s">
        <v>534</v>
      </c>
      <c r="E94" s="37" t="s">
        <v>535</v>
      </c>
      <c r="F94" s="37" t="s">
        <v>231</v>
      </c>
      <c r="G94" s="37" t="s">
        <v>536</v>
      </c>
      <c r="H94" s="37" t="s">
        <v>48</v>
      </c>
      <c r="I94" s="60" t="s">
        <v>537</v>
      </c>
      <c r="J94" s="37">
        <v>950</v>
      </c>
      <c r="K94" s="37">
        <v>950</v>
      </c>
      <c r="L94" s="37"/>
      <c r="M94" s="37"/>
      <c r="N94" s="64" t="s">
        <v>538</v>
      </c>
      <c r="O94" s="60" t="s">
        <v>184</v>
      </c>
      <c r="P94" s="37">
        <v>1800</v>
      </c>
      <c r="Q94" s="37" t="s">
        <v>53</v>
      </c>
      <c r="R94" s="37" t="s">
        <v>53</v>
      </c>
      <c r="S94" s="37" t="s">
        <v>53</v>
      </c>
      <c r="T94" s="37" t="s">
        <v>74</v>
      </c>
      <c r="U94" s="37" t="s">
        <v>235</v>
      </c>
      <c r="V94" s="37" t="s">
        <v>236</v>
      </c>
      <c r="W94" s="81" t="s">
        <v>237</v>
      </c>
      <c r="X94" s="37" t="s">
        <v>52</v>
      </c>
      <c r="Y94" s="108">
        <v>45658</v>
      </c>
      <c r="Z94" s="109">
        <v>45992</v>
      </c>
      <c r="AA94" s="112" t="s">
        <v>539</v>
      </c>
      <c r="AB94" s="102"/>
      <c r="AC94" s="43" t="s">
        <v>58</v>
      </c>
      <c r="AD94" s="110" t="s">
        <v>74</v>
      </c>
      <c r="AE94" s="111" t="s">
        <v>59</v>
      </c>
      <c r="AF94" s="44"/>
      <c r="AG94" s="37"/>
      <c r="AH94" s="37">
        <v>500</v>
      </c>
      <c r="AI94" s="37">
        <v>500</v>
      </c>
      <c r="AJ94" s="37"/>
      <c r="AK94" s="37"/>
      <c r="AM94" s="37">
        <v>500</v>
      </c>
      <c r="AN94" s="37">
        <v>500</v>
      </c>
      <c r="AO94" s="37"/>
      <c r="AP94" s="136"/>
      <c r="AQ94" s="134">
        <f t="shared" si="6"/>
        <v>0</v>
      </c>
    </row>
    <row r="95" s="5" customFormat="1" ht="184" customHeight="1" spans="1:43">
      <c r="A95" s="37">
        <v>86</v>
      </c>
      <c r="B95" s="37" t="s">
        <v>42</v>
      </c>
      <c r="C95" s="37" t="s">
        <v>67</v>
      </c>
      <c r="D95" s="37" t="s">
        <v>68</v>
      </c>
      <c r="E95" s="37" t="s">
        <v>540</v>
      </c>
      <c r="F95" s="37" t="s">
        <v>231</v>
      </c>
      <c r="G95" s="37" t="s">
        <v>541</v>
      </c>
      <c r="H95" s="37" t="s">
        <v>48</v>
      </c>
      <c r="I95" s="62" t="s">
        <v>542</v>
      </c>
      <c r="J95" s="37">
        <v>280</v>
      </c>
      <c r="K95" s="37">
        <v>280</v>
      </c>
      <c r="L95" s="37"/>
      <c r="M95" s="37"/>
      <c r="N95" s="60" t="s">
        <v>543</v>
      </c>
      <c r="O95" s="60" t="s">
        <v>184</v>
      </c>
      <c r="P95" s="142">
        <v>1285</v>
      </c>
      <c r="Q95" s="37" t="s">
        <v>53</v>
      </c>
      <c r="R95" s="37" t="s">
        <v>53</v>
      </c>
      <c r="S95" s="37" t="s">
        <v>53</v>
      </c>
      <c r="T95" s="37" t="s">
        <v>74</v>
      </c>
      <c r="U95" s="37" t="s">
        <v>235</v>
      </c>
      <c r="V95" s="37" t="s">
        <v>236</v>
      </c>
      <c r="W95" s="81" t="s">
        <v>237</v>
      </c>
      <c r="X95" s="37" t="s">
        <v>52</v>
      </c>
      <c r="Y95" s="108">
        <v>45658</v>
      </c>
      <c r="Z95" s="109">
        <v>45992</v>
      </c>
      <c r="AA95" s="148"/>
      <c r="AB95" s="102"/>
      <c r="AC95" s="43" t="s">
        <v>58</v>
      </c>
      <c r="AD95" s="110" t="s">
        <v>74</v>
      </c>
      <c r="AE95" s="111" t="s">
        <v>59</v>
      </c>
      <c r="AF95" s="44"/>
      <c r="AG95" s="37"/>
      <c r="AH95" s="37">
        <v>280</v>
      </c>
      <c r="AI95" s="37">
        <v>280</v>
      </c>
      <c r="AJ95" s="37"/>
      <c r="AK95" s="37"/>
      <c r="AM95" s="37">
        <v>280</v>
      </c>
      <c r="AN95" s="37">
        <v>280</v>
      </c>
      <c r="AO95" s="37"/>
      <c r="AP95" s="136"/>
      <c r="AQ95" s="134">
        <f t="shared" si="6"/>
        <v>0</v>
      </c>
    </row>
    <row r="96" s="5" customFormat="1" ht="120" customHeight="1" spans="1:43">
      <c r="A96" s="37">
        <v>87</v>
      </c>
      <c r="B96" s="37" t="s">
        <v>42</v>
      </c>
      <c r="C96" s="37" t="s">
        <v>67</v>
      </c>
      <c r="D96" s="37" t="s">
        <v>68</v>
      </c>
      <c r="E96" s="37" t="s">
        <v>544</v>
      </c>
      <c r="F96" s="37" t="s">
        <v>243</v>
      </c>
      <c r="G96" s="37" t="s">
        <v>545</v>
      </c>
      <c r="H96" s="37" t="s">
        <v>48</v>
      </c>
      <c r="I96" s="66" t="s">
        <v>546</v>
      </c>
      <c r="J96" s="37">
        <v>260</v>
      </c>
      <c r="K96" s="37">
        <v>260</v>
      </c>
      <c r="L96" s="37"/>
      <c r="M96" s="37"/>
      <c r="N96" s="60" t="s">
        <v>547</v>
      </c>
      <c r="O96" s="60" t="s">
        <v>184</v>
      </c>
      <c r="P96" s="37">
        <v>1416</v>
      </c>
      <c r="Q96" s="37" t="s">
        <v>53</v>
      </c>
      <c r="R96" s="37" t="s">
        <v>53</v>
      </c>
      <c r="S96" s="37" t="s">
        <v>53</v>
      </c>
      <c r="T96" s="37" t="s">
        <v>74</v>
      </c>
      <c r="U96" s="37" t="s">
        <v>247</v>
      </c>
      <c r="V96" s="37" t="s">
        <v>248</v>
      </c>
      <c r="W96" s="81" t="s">
        <v>249</v>
      </c>
      <c r="X96" s="37" t="s">
        <v>52</v>
      </c>
      <c r="Y96" s="108">
        <v>45717</v>
      </c>
      <c r="Z96" s="109">
        <v>46022</v>
      </c>
      <c r="AA96" s="112"/>
      <c r="AB96" s="102"/>
      <c r="AC96" s="43" t="s">
        <v>58</v>
      </c>
      <c r="AD96" s="110" t="s">
        <v>74</v>
      </c>
      <c r="AE96" s="111" t="s">
        <v>59</v>
      </c>
      <c r="AF96" s="44"/>
      <c r="AG96" s="37"/>
      <c r="AH96" s="37">
        <v>260</v>
      </c>
      <c r="AI96" s="37">
        <v>260</v>
      </c>
      <c r="AJ96" s="37"/>
      <c r="AK96" s="37"/>
      <c r="AM96" s="37">
        <v>260</v>
      </c>
      <c r="AN96" s="37">
        <v>260</v>
      </c>
      <c r="AO96" s="37"/>
      <c r="AP96" s="136"/>
      <c r="AQ96" s="134">
        <f t="shared" si="6"/>
        <v>0</v>
      </c>
    </row>
    <row r="97" s="5" customFormat="1" ht="97" customHeight="1" spans="1:43">
      <c r="A97" s="37">
        <v>88</v>
      </c>
      <c r="B97" s="37" t="s">
        <v>42</v>
      </c>
      <c r="C97" s="37" t="s">
        <v>67</v>
      </c>
      <c r="D97" s="37" t="s">
        <v>68</v>
      </c>
      <c r="E97" s="37" t="s">
        <v>548</v>
      </c>
      <c r="F97" s="37" t="s">
        <v>243</v>
      </c>
      <c r="G97" s="37" t="s">
        <v>549</v>
      </c>
      <c r="H97" s="37" t="s">
        <v>48</v>
      </c>
      <c r="I97" s="66" t="s">
        <v>550</v>
      </c>
      <c r="J97" s="37">
        <v>400</v>
      </c>
      <c r="K97" s="37">
        <v>400</v>
      </c>
      <c r="L97" s="37"/>
      <c r="M97" s="37"/>
      <c r="N97" s="60" t="s">
        <v>551</v>
      </c>
      <c r="O97" s="60" t="s">
        <v>184</v>
      </c>
      <c r="P97" s="37">
        <v>101</v>
      </c>
      <c r="Q97" s="37" t="s">
        <v>53</v>
      </c>
      <c r="R97" s="37" t="s">
        <v>53</v>
      </c>
      <c r="S97" s="37" t="s">
        <v>53</v>
      </c>
      <c r="T97" s="37" t="s">
        <v>74</v>
      </c>
      <c r="U97" s="37" t="s">
        <v>247</v>
      </c>
      <c r="V97" s="37" t="s">
        <v>248</v>
      </c>
      <c r="W97" s="81" t="s">
        <v>249</v>
      </c>
      <c r="X97" s="37" t="s">
        <v>52</v>
      </c>
      <c r="Y97" s="108">
        <v>45717</v>
      </c>
      <c r="Z97" s="109">
        <v>46022</v>
      </c>
      <c r="AA97" s="112"/>
      <c r="AB97" s="102"/>
      <c r="AC97" s="43" t="s">
        <v>58</v>
      </c>
      <c r="AD97" s="110" t="s">
        <v>74</v>
      </c>
      <c r="AE97" s="111" t="s">
        <v>59</v>
      </c>
      <c r="AF97" s="44"/>
      <c r="AG97" s="37"/>
      <c r="AH97" s="37">
        <v>250</v>
      </c>
      <c r="AI97" s="37">
        <v>250</v>
      </c>
      <c r="AJ97" s="37"/>
      <c r="AK97" s="37"/>
      <c r="AM97" s="37">
        <v>250</v>
      </c>
      <c r="AN97" s="37">
        <v>250</v>
      </c>
      <c r="AO97" s="37"/>
      <c r="AP97" s="136"/>
      <c r="AQ97" s="134">
        <f t="shared" si="6"/>
        <v>0</v>
      </c>
    </row>
    <row r="98" s="5" customFormat="1" ht="98" customHeight="1" spans="1:43">
      <c r="A98" s="37">
        <v>89</v>
      </c>
      <c r="B98" s="37" t="s">
        <v>42</v>
      </c>
      <c r="C98" s="37" t="s">
        <v>67</v>
      </c>
      <c r="D98" s="37" t="s">
        <v>68</v>
      </c>
      <c r="E98" s="37" t="s">
        <v>552</v>
      </c>
      <c r="F98" s="37" t="s">
        <v>243</v>
      </c>
      <c r="G98" s="37" t="s">
        <v>553</v>
      </c>
      <c r="H98" s="37" t="s">
        <v>48</v>
      </c>
      <c r="I98" s="66" t="s">
        <v>554</v>
      </c>
      <c r="J98" s="37">
        <v>180</v>
      </c>
      <c r="K98" s="37">
        <v>180</v>
      </c>
      <c r="L98" s="37"/>
      <c r="M98" s="37"/>
      <c r="N98" s="64" t="s">
        <v>555</v>
      </c>
      <c r="O98" s="60" t="s">
        <v>184</v>
      </c>
      <c r="P98" s="37">
        <v>448</v>
      </c>
      <c r="Q98" s="37" t="s">
        <v>53</v>
      </c>
      <c r="R98" s="37" t="s">
        <v>53</v>
      </c>
      <c r="S98" s="37" t="s">
        <v>53</v>
      </c>
      <c r="T98" s="37" t="s">
        <v>74</v>
      </c>
      <c r="U98" s="37" t="s">
        <v>247</v>
      </c>
      <c r="V98" s="37" t="s">
        <v>248</v>
      </c>
      <c r="W98" s="81" t="s">
        <v>249</v>
      </c>
      <c r="X98" s="37" t="s">
        <v>52</v>
      </c>
      <c r="Y98" s="108">
        <v>45717</v>
      </c>
      <c r="Z98" s="109">
        <v>46022</v>
      </c>
      <c r="AA98" s="112"/>
      <c r="AB98" s="102"/>
      <c r="AC98" s="43" t="s">
        <v>58</v>
      </c>
      <c r="AD98" s="110" t="s">
        <v>74</v>
      </c>
      <c r="AE98" s="111" t="s">
        <v>59</v>
      </c>
      <c r="AF98" s="44"/>
      <c r="AG98" s="37"/>
      <c r="AH98" s="37">
        <v>180</v>
      </c>
      <c r="AI98" s="37">
        <v>180</v>
      </c>
      <c r="AJ98" s="37"/>
      <c r="AK98" s="37"/>
      <c r="AM98" s="37">
        <v>180</v>
      </c>
      <c r="AN98" s="37">
        <v>180</v>
      </c>
      <c r="AO98" s="37"/>
      <c r="AP98" s="136"/>
      <c r="AQ98" s="134">
        <f t="shared" si="6"/>
        <v>0</v>
      </c>
    </row>
    <row r="99" s="5" customFormat="1" ht="115" customHeight="1" spans="1:43">
      <c r="A99" s="37">
        <v>90</v>
      </c>
      <c r="B99" s="37" t="s">
        <v>42</v>
      </c>
      <c r="C99" s="37" t="s">
        <v>67</v>
      </c>
      <c r="D99" s="37" t="s">
        <v>68</v>
      </c>
      <c r="E99" s="37" t="s">
        <v>556</v>
      </c>
      <c r="F99" s="37" t="s">
        <v>243</v>
      </c>
      <c r="G99" s="37" t="s">
        <v>557</v>
      </c>
      <c r="H99" s="37" t="s">
        <v>48</v>
      </c>
      <c r="I99" s="66" t="s">
        <v>558</v>
      </c>
      <c r="J99" s="37">
        <v>490</v>
      </c>
      <c r="K99" s="37">
        <v>490</v>
      </c>
      <c r="L99" s="37"/>
      <c r="M99" s="37"/>
      <c r="N99" s="60" t="s">
        <v>559</v>
      </c>
      <c r="O99" s="60" t="s">
        <v>560</v>
      </c>
      <c r="P99" s="65">
        <v>16410</v>
      </c>
      <c r="Q99" s="37" t="s">
        <v>53</v>
      </c>
      <c r="R99" s="37" t="s">
        <v>53</v>
      </c>
      <c r="S99" s="37" t="s">
        <v>53</v>
      </c>
      <c r="T99" s="37" t="s">
        <v>74</v>
      </c>
      <c r="U99" s="37" t="s">
        <v>247</v>
      </c>
      <c r="V99" s="37" t="s">
        <v>248</v>
      </c>
      <c r="W99" s="81" t="s">
        <v>249</v>
      </c>
      <c r="X99" s="37" t="s">
        <v>52</v>
      </c>
      <c r="Y99" s="108">
        <v>45717</v>
      </c>
      <c r="Z99" s="109">
        <v>46022</v>
      </c>
      <c r="AA99" s="112"/>
      <c r="AB99" s="102"/>
      <c r="AC99" s="43" t="s">
        <v>58</v>
      </c>
      <c r="AD99" s="110" t="s">
        <v>74</v>
      </c>
      <c r="AE99" s="111" t="s">
        <v>59</v>
      </c>
      <c r="AF99" s="44"/>
      <c r="AG99" s="37"/>
      <c r="AH99" s="37">
        <v>340</v>
      </c>
      <c r="AI99" s="37">
        <v>340</v>
      </c>
      <c r="AJ99" s="37"/>
      <c r="AK99" s="37"/>
      <c r="AM99" s="37">
        <v>340</v>
      </c>
      <c r="AN99" s="37">
        <v>340</v>
      </c>
      <c r="AO99" s="37"/>
      <c r="AP99" s="136"/>
      <c r="AQ99" s="134">
        <f t="shared" si="6"/>
        <v>0</v>
      </c>
    </row>
    <row r="100" s="5" customFormat="1" ht="98" customHeight="1" spans="1:43">
      <c r="A100" s="37">
        <v>91</v>
      </c>
      <c r="B100" s="37" t="s">
        <v>42</v>
      </c>
      <c r="C100" s="37" t="s">
        <v>67</v>
      </c>
      <c r="D100" s="37" t="s">
        <v>68</v>
      </c>
      <c r="E100" s="37" t="s">
        <v>561</v>
      </c>
      <c r="F100" s="37" t="s">
        <v>243</v>
      </c>
      <c r="G100" s="37" t="s">
        <v>562</v>
      </c>
      <c r="H100" s="37" t="s">
        <v>48</v>
      </c>
      <c r="I100" s="66" t="s">
        <v>563</v>
      </c>
      <c r="J100" s="37">
        <v>120</v>
      </c>
      <c r="K100" s="37">
        <v>120</v>
      </c>
      <c r="L100" s="37"/>
      <c r="M100" s="37"/>
      <c r="N100" s="60" t="s">
        <v>564</v>
      </c>
      <c r="O100" s="60" t="s">
        <v>184</v>
      </c>
      <c r="P100" s="37">
        <v>160</v>
      </c>
      <c r="Q100" s="37" t="s">
        <v>53</v>
      </c>
      <c r="R100" s="37" t="s">
        <v>53</v>
      </c>
      <c r="S100" s="37" t="s">
        <v>53</v>
      </c>
      <c r="T100" s="37" t="s">
        <v>74</v>
      </c>
      <c r="U100" s="37" t="s">
        <v>247</v>
      </c>
      <c r="V100" s="37" t="s">
        <v>248</v>
      </c>
      <c r="W100" s="81" t="s">
        <v>249</v>
      </c>
      <c r="X100" s="37" t="s">
        <v>52</v>
      </c>
      <c r="Y100" s="108">
        <v>45717</v>
      </c>
      <c r="Z100" s="109">
        <v>46022</v>
      </c>
      <c r="AA100" s="112"/>
      <c r="AB100" s="102"/>
      <c r="AC100" s="43" t="s">
        <v>58</v>
      </c>
      <c r="AD100" s="110" t="s">
        <v>74</v>
      </c>
      <c r="AE100" s="111" t="s">
        <v>59</v>
      </c>
      <c r="AF100" s="44"/>
      <c r="AG100" s="37"/>
      <c r="AH100" s="37">
        <v>120</v>
      </c>
      <c r="AI100" s="37">
        <v>120</v>
      </c>
      <c r="AJ100" s="37"/>
      <c r="AK100" s="37"/>
      <c r="AM100" s="37">
        <v>120</v>
      </c>
      <c r="AN100" s="37">
        <v>120</v>
      </c>
      <c r="AO100" s="37"/>
      <c r="AP100" s="136"/>
      <c r="AQ100" s="134">
        <f t="shared" si="6"/>
        <v>0</v>
      </c>
    </row>
    <row r="101" s="5" customFormat="1" ht="111" customHeight="1" spans="1:43">
      <c r="A101" s="37">
        <v>92</v>
      </c>
      <c r="B101" s="37" t="s">
        <v>42</v>
      </c>
      <c r="C101" s="37" t="s">
        <v>67</v>
      </c>
      <c r="D101" s="37" t="s">
        <v>68</v>
      </c>
      <c r="E101" s="37" t="s">
        <v>565</v>
      </c>
      <c r="F101" s="37" t="s">
        <v>243</v>
      </c>
      <c r="G101" s="37" t="s">
        <v>566</v>
      </c>
      <c r="H101" s="37" t="s">
        <v>48</v>
      </c>
      <c r="I101" s="66" t="s">
        <v>567</v>
      </c>
      <c r="J101" s="37">
        <v>150</v>
      </c>
      <c r="K101" s="37">
        <v>150</v>
      </c>
      <c r="L101" s="37"/>
      <c r="M101" s="37"/>
      <c r="N101" s="60" t="s">
        <v>568</v>
      </c>
      <c r="O101" s="60" t="s">
        <v>184</v>
      </c>
      <c r="P101" s="37">
        <v>110</v>
      </c>
      <c r="Q101" s="37" t="s">
        <v>53</v>
      </c>
      <c r="R101" s="37" t="s">
        <v>53</v>
      </c>
      <c r="S101" s="37" t="s">
        <v>53</v>
      </c>
      <c r="T101" s="37" t="s">
        <v>74</v>
      </c>
      <c r="U101" s="37" t="s">
        <v>247</v>
      </c>
      <c r="V101" s="37" t="s">
        <v>248</v>
      </c>
      <c r="W101" s="81" t="s">
        <v>249</v>
      </c>
      <c r="X101" s="37" t="s">
        <v>52</v>
      </c>
      <c r="Y101" s="108">
        <v>45717</v>
      </c>
      <c r="Z101" s="109">
        <v>46022</v>
      </c>
      <c r="AA101" s="112"/>
      <c r="AB101" s="102"/>
      <c r="AC101" s="43" t="s">
        <v>58</v>
      </c>
      <c r="AD101" s="110" t="s">
        <v>74</v>
      </c>
      <c r="AE101" s="111" t="s">
        <v>59</v>
      </c>
      <c r="AF101" s="44"/>
      <c r="AG101" s="37"/>
      <c r="AH101" s="37">
        <v>150</v>
      </c>
      <c r="AI101" s="37">
        <v>150</v>
      </c>
      <c r="AJ101" s="37"/>
      <c r="AK101" s="37"/>
      <c r="AM101" s="37">
        <v>150</v>
      </c>
      <c r="AN101" s="37">
        <v>150</v>
      </c>
      <c r="AO101" s="37"/>
      <c r="AP101" s="136"/>
      <c r="AQ101" s="134">
        <f t="shared" si="6"/>
        <v>0</v>
      </c>
    </row>
    <row r="102" s="5" customFormat="1" ht="149" customHeight="1" spans="1:43">
      <c r="A102" s="37">
        <v>93</v>
      </c>
      <c r="B102" s="37" t="s">
        <v>42</v>
      </c>
      <c r="C102" s="37" t="s">
        <v>67</v>
      </c>
      <c r="D102" s="37" t="s">
        <v>68</v>
      </c>
      <c r="E102" s="37" t="s">
        <v>569</v>
      </c>
      <c r="F102" s="37" t="s">
        <v>243</v>
      </c>
      <c r="G102" s="37" t="s">
        <v>244</v>
      </c>
      <c r="H102" s="37" t="s">
        <v>48</v>
      </c>
      <c r="I102" s="66" t="s">
        <v>570</v>
      </c>
      <c r="J102" s="37">
        <v>230</v>
      </c>
      <c r="K102" s="37">
        <v>230</v>
      </c>
      <c r="L102" s="37"/>
      <c r="M102" s="37"/>
      <c r="N102" s="60" t="s">
        <v>571</v>
      </c>
      <c r="O102" s="60" t="s">
        <v>184</v>
      </c>
      <c r="P102" s="37">
        <v>4533</v>
      </c>
      <c r="Q102" s="37" t="s">
        <v>53</v>
      </c>
      <c r="R102" s="37" t="s">
        <v>53</v>
      </c>
      <c r="S102" s="37" t="s">
        <v>53</v>
      </c>
      <c r="T102" s="37" t="s">
        <v>74</v>
      </c>
      <c r="U102" s="37" t="s">
        <v>247</v>
      </c>
      <c r="V102" s="37" t="s">
        <v>248</v>
      </c>
      <c r="W102" s="81" t="s">
        <v>249</v>
      </c>
      <c r="X102" s="37" t="s">
        <v>52</v>
      </c>
      <c r="Y102" s="108">
        <v>45717</v>
      </c>
      <c r="Z102" s="109">
        <v>46022</v>
      </c>
      <c r="AA102" s="112"/>
      <c r="AB102" s="102"/>
      <c r="AC102" s="43" t="s">
        <v>58</v>
      </c>
      <c r="AD102" s="110" t="s">
        <v>74</v>
      </c>
      <c r="AE102" s="111" t="s">
        <v>59</v>
      </c>
      <c r="AF102" s="44"/>
      <c r="AG102" s="37"/>
      <c r="AH102" s="37">
        <v>230</v>
      </c>
      <c r="AI102" s="37">
        <v>230</v>
      </c>
      <c r="AJ102" s="37"/>
      <c r="AK102" s="37"/>
      <c r="AM102" s="37">
        <v>230</v>
      </c>
      <c r="AN102" s="37">
        <v>230</v>
      </c>
      <c r="AO102" s="37"/>
      <c r="AP102" s="136"/>
      <c r="AQ102" s="134">
        <f t="shared" si="6"/>
        <v>0</v>
      </c>
    </row>
    <row r="103" s="5" customFormat="1" ht="100" customHeight="1" spans="1:43">
      <c r="A103" s="37">
        <v>94</v>
      </c>
      <c r="B103" s="37" t="s">
        <v>42</v>
      </c>
      <c r="C103" s="37" t="s">
        <v>67</v>
      </c>
      <c r="D103" s="37" t="s">
        <v>68</v>
      </c>
      <c r="E103" s="137" t="s">
        <v>572</v>
      </c>
      <c r="F103" s="41" t="s">
        <v>243</v>
      </c>
      <c r="G103" s="42" t="s">
        <v>573</v>
      </c>
      <c r="H103" s="42" t="s">
        <v>48</v>
      </c>
      <c r="I103" s="66" t="s">
        <v>574</v>
      </c>
      <c r="J103" s="37">
        <v>150</v>
      </c>
      <c r="K103" s="37">
        <v>150</v>
      </c>
      <c r="L103" s="37"/>
      <c r="M103" s="37"/>
      <c r="N103" s="66" t="s">
        <v>575</v>
      </c>
      <c r="O103" s="60" t="s">
        <v>184</v>
      </c>
      <c r="P103" s="37">
        <v>1382</v>
      </c>
      <c r="Q103" s="37" t="s">
        <v>53</v>
      </c>
      <c r="R103" s="37" t="s">
        <v>53</v>
      </c>
      <c r="S103" s="37" t="s">
        <v>53</v>
      </c>
      <c r="T103" s="37" t="s">
        <v>74</v>
      </c>
      <c r="U103" s="37" t="s">
        <v>247</v>
      </c>
      <c r="V103" s="37" t="s">
        <v>248</v>
      </c>
      <c r="W103" s="81" t="s">
        <v>576</v>
      </c>
      <c r="X103" s="37" t="s">
        <v>52</v>
      </c>
      <c r="Y103" s="108">
        <v>45718</v>
      </c>
      <c r="Z103" s="109">
        <v>46023</v>
      </c>
      <c r="AA103" s="112"/>
      <c r="AB103" s="102"/>
      <c r="AC103" s="43" t="s">
        <v>58</v>
      </c>
      <c r="AD103" s="110" t="s">
        <v>74</v>
      </c>
      <c r="AE103" s="111" t="s">
        <v>59</v>
      </c>
      <c r="AF103" s="44"/>
      <c r="AG103" s="37"/>
      <c r="AH103" s="37">
        <v>295</v>
      </c>
      <c r="AI103" s="37">
        <v>295</v>
      </c>
      <c r="AJ103" s="37"/>
      <c r="AK103" s="37"/>
      <c r="AM103" s="37">
        <v>150</v>
      </c>
      <c r="AN103" s="37">
        <v>150</v>
      </c>
      <c r="AO103" s="37"/>
      <c r="AP103" s="136"/>
      <c r="AQ103" s="134">
        <f t="shared" si="6"/>
        <v>-145</v>
      </c>
    </row>
    <row r="104" s="5" customFormat="1" ht="120" customHeight="1" spans="1:43">
      <c r="A104" s="37">
        <v>95</v>
      </c>
      <c r="B104" s="37" t="s">
        <v>42</v>
      </c>
      <c r="C104" s="37" t="s">
        <v>67</v>
      </c>
      <c r="D104" s="37" t="s">
        <v>134</v>
      </c>
      <c r="E104" s="37" t="s">
        <v>577</v>
      </c>
      <c r="F104" s="37" t="s">
        <v>243</v>
      </c>
      <c r="G104" s="65" t="s">
        <v>578</v>
      </c>
      <c r="H104" s="37" t="s">
        <v>48</v>
      </c>
      <c r="I104" s="60" t="s">
        <v>579</v>
      </c>
      <c r="J104" s="37">
        <v>1279.6</v>
      </c>
      <c r="K104" s="37">
        <v>1279.6</v>
      </c>
      <c r="L104" s="37"/>
      <c r="M104" s="37"/>
      <c r="N104" s="60" t="s">
        <v>580</v>
      </c>
      <c r="O104" s="60" t="s">
        <v>184</v>
      </c>
      <c r="P104" s="37">
        <v>2018</v>
      </c>
      <c r="Q104" s="37" t="s">
        <v>52</v>
      </c>
      <c r="R104" s="37" t="s">
        <v>53</v>
      </c>
      <c r="S104" s="37" t="s">
        <v>52</v>
      </c>
      <c r="T104" s="37" t="s">
        <v>74</v>
      </c>
      <c r="U104" s="37" t="s">
        <v>247</v>
      </c>
      <c r="V104" s="37" t="s">
        <v>248</v>
      </c>
      <c r="W104" s="81" t="s">
        <v>249</v>
      </c>
      <c r="X104" s="37" t="s">
        <v>52</v>
      </c>
      <c r="Y104" s="108">
        <v>45717</v>
      </c>
      <c r="Z104" s="109">
        <v>46022</v>
      </c>
      <c r="AA104" s="112"/>
      <c r="AB104" s="102"/>
      <c r="AC104" s="43" t="s">
        <v>58</v>
      </c>
      <c r="AD104" s="110" t="s">
        <v>74</v>
      </c>
      <c r="AE104" s="111" t="s">
        <v>59</v>
      </c>
      <c r="AF104" s="44"/>
      <c r="AG104" s="37"/>
      <c r="AH104" s="37">
        <v>520</v>
      </c>
      <c r="AI104" s="37">
        <v>520</v>
      </c>
      <c r="AJ104" s="37"/>
      <c r="AK104" s="37"/>
      <c r="AM104" s="37">
        <v>520</v>
      </c>
      <c r="AN104" s="37">
        <v>520</v>
      </c>
      <c r="AO104" s="37"/>
      <c r="AP104" s="136"/>
      <c r="AQ104" s="134">
        <f t="shared" si="6"/>
        <v>0</v>
      </c>
    </row>
    <row r="105" s="5" customFormat="1" ht="138" customHeight="1" spans="1:43">
      <c r="A105" s="37">
        <v>96</v>
      </c>
      <c r="B105" s="37" t="s">
        <v>42</v>
      </c>
      <c r="C105" s="37" t="s">
        <v>67</v>
      </c>
      <c r="D105" s="37" t="s">
        <v>68</v>
      </c>
      <c r="E105" s="37" t="s">
        <v>581</v>
      </c>
      <c r="F105" s="37" t="s">
        <v>582</v>
      </c>
      <c r="G105" s="37" t="s">
        <v>583</v>
      </c>
      <c r="H105" s="37" t="s">
        <v>48</v>
      </c>
      <c r="I105" s="60" t="s">
        <v>584</v>
      </c>
      <c r="J105" s="37">
        <v>337</v>
      </c>
      <c r="K105" s="37">
        <v>337</v>
      </c>
      <c r="L105" s="37"/>
      <c r="M105" s="37"/>
      <c r="N105" s="60" t="s">
        <v>585</v>
      </c>
      <c r="O105" s="60" t="s">
        <v>586</v>
      </c>
      <c r="P105" s="37">
        <v>6300</v>
      </c>
      <c r="Q105" s="37" t="s">
        <v>53</v>
      </c>
      <c r="R105" s="37" t="s">
        <v>53</v>
      </c>
      <c r="S105" s="37" t="s">
        <v>53</v>
      </c>
      <c r="T105" s="37" t="s">
        <v>74</v>
      </c>
      <c r="U105" s="37" t="s">
        <v>587</v>
      </c>
      <c r="V105" s="37" t="s">
        <v>588</v>
      </c>
      <c r="W105" s="81">
        <v>13577395188</v>
      </c>
      <c r="X105" s="37" t="s">
        <v>52</v>
      </c>
      <c r="Y105" s="108">
        <v>45658</v>
      </c>
      <c r="Z105" s="109">
        <v>45992</v>
      </c>
      <c r="AA105" s="112"/>
      <c r="AB105" s="102"/>
      <c r="AC105" s="43" t="s">
        <v>58</v>
      </c>
      <c r="AD105" s="110" t="s">
        <v>74</v>
      </c>
      <c r="AE105" s="111" t="s">
        <v>59</v>
      </c>
      <c r="AF105" s="44"/>
      <c r="AG105" s="37"/>
      <c r="AH105" s="37">
        <v>237</v>
      </c>
      <c r="AI105" s="37">
        <v>237</v>
      </c>
      <c r="AJ105" s="37"/>
      <c r="AK105" s="37"/>
      <c r="AM105" s="37">
        <v>237</v>
      </c>
      <c r="AN105" s="37">
        <v>237</v>
      </c>
      <c r="AO105" s="37"/>
      <c r="AP105" s="136"/>
      <c r="AQ105" s="134">
        <f t="shared" si="6"/>
        <v>0</v>
      </c>
    </row>
    <row r="106" s="5" customFormat="1" ht="141" customHeight="1" spans="1:43">
      <c r="A106" s="37">
        <v>97</v>
      </c>
      <c r="B106" s="37" t="s">
        <v>42</v>
      </c>
      <c r="C106" s="37" t="s">
        <v>67</v>
      </c>
      <c r="D106" s="37" t="s">
        <v>68</v>
      </c>
      <c r="E106" s="37" t="s">
        <v>589</v>
      </c>
      <c r="F106" s="37" t="s">
        <v>582</v>
      </c>
      <c r="G106" s="37" t="s">
        <v>590</v>
      </c>
      <c r="H106" s="37" t="s">
        <v>48</v>
      </c>
      <c r="I106" s="141" t="s">
        <v>591</v>
      </c>
      <c r="J106" s="37">
        <v>926</v>
      </c>
      <c r="K106" s="37">
        <v>926</v>
      </c>
      <c r="L106" s="37"/>
      <c r="M106" s="37"/>
      <c r="N106" s="60" t="s">
        <v>592</v>
      </c>
      <c r="O106" s="60" t="s">
        <v>593</v>
      </c>
      <c r="P106" s="37">
        <v>2600</v>
      </c>
      <c r="Q106" s="37" t="s">
        <v>53</v>
      </c>
      <c r="R106" s="37" t="s">
        <v>53</v>
      </c>
      <c r="S106" s="37" t="s">
        <v>53</v>
      </c>
      <c r="T106" s="37" t="s">
        <v>74</v>
      </c>
      <c r="U106" s="37" t="s">
        <v>587</v>
      </c>
      <c r="V106" s="37" t="s">
        <v>588</v>
      </c>
      <c r="W106" s="81">
        <v>13577395188</v>
      </c>
      <c r="X106" s="37" t="s">
        <v>52</v>
      </c>
      <c r="Y106" s="108">
        <v>45658</v>
      </c>
      <c r="Z106" s="109">
        <v>45992</v>
      </c>
      <c r="AA106" s="112"/>
      <c r="AB106" s="102"/>
      <c r="AC106" s="43" t="s">
        <v>58</v>
      </c>
      <c r="AD106" s="110" t="s">
        <v>74</v>
      </c>
      <c r="AE106" s="111" t="s">
        <v>59</v>
      </c>
      <c r="AF106" s="44"/>
      <c r="AG106" s="37"/>
      <c r="AH106" s="37">
        <v>463</v>
      </c>
      <c r="AI106" s="37">
        <v>463</v>
      </c>
      <c r="AJ106" s="37"/>
      <c r="AK106" s="37"/>
      <c r="AM106" s="37">
        <v>463</v>
      </c>
      <c r="AN106" s="37">
        <v>463</v>
      </c>
      <c r="AO106" s="37"/>
      <c r="AP106" s="136"/>
      <c r="AQ106" s="134">
        <f t="shared" si="6"/>
        <v>0</v>
      </c>
    </row>
    <row r="107" s="5" customFormat="1" ht="102" customHeight="1" spans="1:43">
      <c r="A107" s="37">
        <v>98</v>
      </c>
      <c r="B107" s="37" t="s">
        <v>42</v>
      </c>
      <c r="C107" s="37" t="s">
        <v>84</v>
      </c>
      <c r="D107" s="37" t="s">
        <v>149</v>
      </c>
      <c r="E107" s="37" t="s">
        <v>594</v>
      </c>
      <c r="F107" s="37" t="s">
        <v>595</v>
      </c>
      <c r="G107" s="37" t="s">
        <v>596</v>
      </c>
      <c r="H107" s="37" t="s">
        <v>48</v>
      </c>
      <c r="I107" s="60" t="s">
        <v>597</v>
      </c>
      <c r="J107" s="37">
        <v>150</v>
      </c>
      <c r="K107" s="37">
        <v>150</v>
      </c>
      <c r="L107" s="37"/>
      <c r="M107" s="37"/>
      <c r="N107" s="60" t="s">
        <v>598</v>
      </c>
      <c r="O107" s="60" t="s">
        <v>599</v>
      </c>
      <c r="P107" s="37">
        <v>712</v>
      </c>
      <c r="Q107" s="37" t="s">
        <v>53</v>
      </c>
      <c r="R107" s="37" t="s">
        <v>53</v>
      </c>
      <c r="S107" s="37" t="s">
        <v>53</v>
      </c>
      <c r="T107" s="37" t="s">
        <v>74</v>
      </c>
      <c r="U107" s="37" t="s">
        <v>600</v>
      </c>
      <c r="V107" s="37" t="s">
        <v>601</v>
      </c>
      <c r="W107" s="81">
        <v>15887412941</v>
      </c>
      <c r="X107" s="37" t="s">
        <v>52</v>
      </c>
      <c r="Y107" s="108">
        <v>45658</v>
      </c>
      <c r="Z107" s="109">
        <v>45992</v>
      </c>
      <c r="AA107" s="112"/>
      <c r="AB107" s="102"/>
      <c r="AC107" s="43" t="s">
        <v>58</v>
      </c>
      <c r="AD107" s="110" t="s">
        <v>74</v>
      </c>
      <c r="AE107" s="111" t="s">
        <v>59</v>
      </c>
      <c r="AF107" s="44"/>
      <c r="AG107" s="37"/>
      <c r="AH107" s="37">
        <v>150</v>
      </c>
      <c r="AI107" s="37">
        <v>150</v>
      </c>
      <c r="AJ107" s="37"/>
      <c r="AK107" s="37"/>
      <c r="AM107" s="37">
        <v>150</v>
      </c>
      <c r="AN107" s="37">
        <v>150</v>
      </c>
      <c r="AO107" s="37"/>
      <c r="AP107" s="136"/>
      <c r="AQ107" s="134">
        <f t="shared" si="6"/>
        <v>0</v>
      </c>
    </row>
    <row r="108" s="5" customFormat="1" ht="90" customHeight="1" spans="1:43">
      <c r="A108" s="37">
        <v>99</v>
      </c>
      <c r="B108" s="37" t="s">
        <v>42</v>
      </c>
      <c r="C108" s="37" t="s">
        <v>84</v>
      </c>
      <c r="D108" s="37" t="s">
        <v>149</v>
      </c>
      <c r="E108" s="37" t="s">
        <v>602</v>
      </c>
      <c r="F108" s="37" t="s">
        <v>595</v>
      </c>
      <c r="G108" s="37" t="s">
        <v>603</v>
      </c>
      <c r="H108" s="37" t="s">
        <v>48</v>
      </c>
      <c r="I108" s="60" t="s">
        <v>604</v>
      </c>
      <c r="J108" s="37">
        <v>80</v>
      </c>
      <c r="K108" s="37">
        <v>80</v>
      </c>
      <c r="L108" s="37"/>
      <c r="M108" s="37"/>
      <c r="N108" s="60" t="s">
        <v>605</v>
      </c>
      <c r="O108" s="60" t="s">
        <v>599</v>
      </c>
      <c r="P108" s="37">
        <v>234</v>
      </c>
      <c r="Q108" s="37" t="s">
        <v>53</v>
      </c>
      <c r="R108" s="37" t="s">
        <v>53</v>
      </c>
      <c r="S108" s="37" t="s">
        <v>53</v>
      </c>
      <c r="T108" s="37" t="s">
        <v>74</v>
      </c>
      <c r="U108" s="37" t="s">
        <v>600</v>
      </c>
      <c r="V108" s="37" t="s">
        <v>601</v>
      </c>
      <c r="W108" s="81">
        <v>15887412941</v>
      </c>
      <c r="X108" s="37" t="s">
        <v>52</v>
      </c>
      <c r="Y108" s="108">
        <v>45658</v>
      </c>
      <c r="Z108" s="109">
        <v>45992</v>
      </c>
      <c r="AA108" s="112"/>
      <c r="AB108" s="102"/>
      <c r="AC108" s="43" t="s">
        <v>58</v>
      </c>
      <c r="AD108" s="110" t="s">
        <v>74</v>
      </c>
      <c r="AE108" s="111" t="s">
        <v>59</v>
      </c>
      <c r="AF108" s="44"/>
      <c r="AG108" s="37"/>
      <c r="AH108" s="37">
        <v>80</v>
      </c>
      <c r="AI108" s="37">
        <v>80</v>
      </c>
      <c r="AJ108" s="37"/>
      <c r="AK108" s="37"/>
      <c r="AM108" s="37">
        <v>80</v>
      </c>
      <c r="AN108" s="37">
        <v>80</v>
      </c>
      <c r="AO108" s="37"/>
      <c r="AP108" s="136"/>
      <c r="AQ108" s="134">
        <f t="shared" si="6"/>
        <v>0</v>
      </c>
    </row>
    <row r="109" s="5" customFormat="1" ht="91" customHeight="1" spans="1:43">
      <c r="A109" s="37">
        <v>100</v>
      </c>
      <c r="B109" s="37" t="s">
        <v>42</v>
      </c>
      <c r="C109" s="37" t="s">
        <v>67</v>
      </c>
      <c r="D109" s="37" t="s">
        <v>68</v>
      </c>
      <c r="E109" s="37" t="s">
        <v>606</v>
      </c>
      <c r="F109" s="37" t="s">
        <v>607</v>
      </c>
      <c r="G109" s="37" t="s">
        <v>608</v>
      </c>
      <c r="H109" s="37" t="s">
        <v>48</v>
      </c>
      <c r="I109" s="60" t="s">
        <v>609</v>
      </c>
      <c r="J109" s="37">
        <v>150</v>
      </c>
      <c r="K109" s="37">
        <v>150</v>
      </c>
      <c r="L109" s="37"/>
      <c r="M109" s="37"/>
      <c r="N109" s="60" t="s">
        <v>610</v>
      </c>
      <c r="O109" s="60" t="s">
        <v>184</v>
      </c>
      <c r="P109" s="37">
        <v>162</v>
      </c>
      <c r="Q109" s="37" t="s">
        <v>53</v>
      </c>
      <c r="R109" s="37" t="s">
        <v>53</v>
      </c>
      <c r="S109" s="37" t="s">
        <v>53</v>
      </c>
      <c r="T109" s="37" t="s">
        <v>74</v>
      </c>
      <c r="U109" s="37" t="s">
        <v>611</v>
      </c>
      <c r="V109" s="37" t="s">
        <v>612</v>
      </c>
      <c r="W109" s="81" t="s">
        <v>613</v>
      </c>
      <c r="X109" s="37" t="s">
        <v>52</v>
      </c>
      <c r="Y109" s="108">
        <v>45658</v>
      </c>
      <c r="Z109" s="109">
        <v>45992</v>
      </c>
      <c r="AA109" s="112"/>
      <c r="AB109" s="102"/>
      <c r="AC109" s="43" t="s">
        <v>58</v>
      </c>
      <c r="AD109" s="110" t="s">
        <v>74</v>
      </c>
      <c r="AE109" s="111" t="s">
        <v>59</v>
      </c>
      <c r="AF109" s="44"/>
      <c r="AG109" s="37"/>
      <c r="AH109" s="37">
        <v>150</v>
      </c>
      <c r="AI109" s="37">
        <v>150</v>
      </c>
      <c r="AJ109" s="37"/>
      <c r="AK109" s="37"/>
      <c r="AM109" s="37">
        <v>150</v>
      </c>
      <c r="AN109" s="37">
        <v>150</v>
      </c>
      <c r="AO109" s="37"/>
      <c r="AP109" s="136"/>
      <c r="AQ109" s="134">
        <f t="shared" si="6"/>
        <v>0</v>
      </c>
    </row>
    <row r="110" s="5" customFormat="1" ht="82" customHeight="1" spans="1:43">
      <c r="A110" s="37">
        <v>101</v>
      </c>
      <c r="B110" s="37" t="s">
        <v>42</v>
      </c>
      <c r="C110" s="37" t="s">
        <v>67</v>
      </c>
      <c r="D110" s="37" t="s">
        <v>68</v>
      </c>
      <c r="E110" s="37" t="s">
        <v>614</v>
      </c>
      <c r="F110" s="37" t="s">
        <v>607</v>
      </c>
      <c r="G110" s="37" t="s">
        <v>615</v>
      </c>
      <c r="H110" s="37" t="s">
        <v>48</v>
      </c>
      <c r="I110" s="66" t="s">
        <v>616</v>
      </c>
      <c r="J110" s="37">
        <v>120</v>
      </c>
      <c r="K110" s="37">
        <v>120</v>
      </c>
      <c r="L110" s="37"/>
      <c r="M110" s="37"/>
      <c r="N110" s="60" t="s">
        <v>617</v>
      </c>
      <c r="O110" s="60" t="s">
        <v>184</v>
      </c>
      <c r="P110" s="37">
        <v>132</v>
      </c>
      <c r="Q110" s="37" t="s">
        <v>53</v>
      </c>
      <c r="R110" s="37" t="s">
        <v>53</v>
      </c>
      <c r="S110" s="37" t="s">
        <v>53</v>
      </c>
      <c r="T110" s="37" t="s">
        <v>74</v>
      </c>
      <c r="U110" s="37" t="s">
        <v>611</v>
      </c>
      <c r="V110" s="37" t="s">
        <v>612</v>
      </c>
      <c r="W110" s="81" t="s">
        <v>613</v>
      </c>
      <c r="X110" s="37" t="s">
        <v>52</v>
      </c>
      <c r="Y110" s="108">
        <v>45658</v>
      </c>
      <c r="Z110" s="109">
        <v>45992</v>
      </c>
      <c r="AA110" s="112"/>
      <c r="AB110" s="102"/>
      <c r="AC110" s="43" t="s">
        <v>58</v>
      </c>
      <c r="AD110" s="110" t="s">
        <v>74</v>
      </c>
      <c r="AE110" s="111" t="s">
        <v>59</v>
      </c>
      <c r="AF110" s="44"/>
      <c r="AG110" s="37"/>
      <c r="AH110" s="37">
        <v>120</v>
      </c>
      <c r="AI110" s="37">
        <v>120</v>
      </c>
      <c r="AJ110" s="37"/>
      <c r="AK110" s="37"/>
      <c r="AM110" s="37">
        <v>120</v>
      </c>
      <c r="AN110" s="37">
        <v>120</v>
      </c>
      <c r="AO110" s="37"/>
      <c r="AP110" s="136"/>
      <c r="AQ110" s="134">
        <f t="shared" si="6"/>
        <v>0</v>
      </c>
    </row>
    <row r="111" s="5" customFormat="1" ht="140" customHeight="1" spans="1:43">
      <c r="A111" s="37">
        <v>102</v>
      </c>
      <c r="B111" s="37" t="s">
        <v>42</v>
      </c>
      <c r="C111" s="37" t="s">
        <v>67</v>
      </c>
      <c r="D111" s="37" t="s">
        <v>134</v>
      </c>
      <c r="E111" s="37" t="s">
        <v>618</v>
      </c>
      <c r="F111" s="37" t="s">
        <v>255</v>
      </c>
      <c r="G111" s="37" t="s">
        <v>619</v>
      </c>
      <c r="H111" s="37" t="s">
        <v>370</v>
      </c>
      <c r="I111" s="60" t="s">
        <v>620</v>
      </c>
      <c r="J111" s="37">
        <v>89</v>
      </c>
      <c r="K111" s="37">
        <v>89</v>
      </c>
      <c r="L111" s="37"/>
      <c r="M111" s="37"/>
      <c r="N111" s="64" t="s">
        <v>621</v>
      </c>
      <c r="O111" s="60" t="s">
        <v>622</v>
      </c>
      <c r="P111" s="37">
        <v>1802</v>
      </c>
      <c r="Q111" s="37" t="s">
        <v>53</v>
      </c>
      <c r="R111" s="37" t="s">
        <v>53</v>
      </c>
      <c r="S111" s="37" t="s">
        <v>52</v>
      </c>
      <c r="T111" s="37" t="s">
        <v>74</v>
      </c>
      <c r="U111" s="37" t="s">
        <v>260</v>
      </c>
      <c r="V111" s="37" t="s">
        <v>261</v>
      </c>
      <c r="W111" s="81" t="s">
        <v>262</v>
      </c>
      <c r="X111" s="37" t="s">
        <v>52</v>
      </c>
      <c r="Y111" s="108">
        <v>45717</v>
      </c>
      <c r="Z111" s="109">
        <v>45992</v>
      </c>
      <c r="AA111" s="112"/>
      <c r="AB111" s="102" t="s">
        <v>57</v>
      </c>
      <c r="AC111" s="43" t="s">
        <v>58</v>
      </c>
      <c r="AD111" s="110" t="s">
        <v>74</v>
      </c>
      <c r="AE111" s="111" t="s">
        <v>59</v>
      </c>
      <c r="AF111" s="44">
        <v>89</v>
      </c>
      <c r="AG111" s="37"/>
      <c r="AH111" s="37">
        <v>88.5</v>
      </c>
      <c r="AI111" s="37">
        <v>88.5</v>
      </c>
      <c r="AJ111" s="37"/>
      <c r="AK111" s="37"/>
      <c r="AM111" s="37">
        <v>89</v>
      </c>
      <c r="AN111" s="37">
        <v>89</v>
      </c>
      <c r="AO111" s="37"/>
      <c r="AP111" s="136"/>
      <c r="AQ111" s="134">
        <f t="shared" si="6"/>
        <v>0.5</v>
      </c>
    </row>
    <row r="112" s="5" customFormat="1" ht="89" customHeight="1" spans="1:43">
      <c r="A112" s="37">
        <v>103</v>
      </c>
      <c r="B112" s="37" t="s">
        <v>42</v>
      </c>
      <c r="C112" s="37" t="s">
        <v>84</v>
      </c>
      <c r="D112" s="65" t="s">
        <v>534</v>
      </c>
      <c r="E112" s="37" t="s">
        <v>623</v>
      </c>
      <c r="F112" s="37" t="s">
        <v>255</v>
      </c>
      <c r="G112" s="37" t="s">
        <v>624</v>
      </c>
      <c r="H112" s="37" t="s">
        <v>48</v>
      </c>
      <c r="I112" s="60" t="s">
        <v>625</v>
      </c>
      <c r="J112" s="37">
        <v>401.8</v>
      </c>
      <c r="K112" s="37">
        <v>401.8</v>
      </c>
      <c r="L112" s="37"/>
      <c r="M112" s="37"/>
      <c r="N112" s="141" t="s">
        <v>626</v>
      </c>
      <c r="O112" s="60" t="s">
        <v>627</v>
      </c>
      <c r="P112" s="37">
        <v>3496</v>
      </c>
      <c r="Q112" s="37" t="s">
        <v>53</v>
      </c>
      <c r="R112" s="37" t="s">
        <v>53</v>
      </c>
      <c r="S112" s="37" t="s">
        <v>53</v>
      </c>
      <c r="T112" s="37" t="s">
        <v>74</v>
      </c>
      <c r="U112" s="37" t="s">
        <v>260</v>
      </c>
      <c r="V112" s="37" t="s">
        <v>261</v>
      </c>
      <c r="W112" s="81" t="s">
        <v>262</v>
      </c>
      <c r="X112" s="37" t="s">
        <v>52</v>
      </c>
      <c r="Y112" s="108">
        <v>45780</v>
      </c>
      <c r="Z112" s="109">
        <v>45992</v>
      </c>
      <c r="AA112" s="112"/>
      <c r="AB112" s="102"/>
      <c r="AC112" s="43" t="s">
        <v>58</v>
      </c>
      <c r="AD112" s="110" t="s">
        <v>74</v>
      </c>
      <c r="AE112" s="111" t="s">
        <v>59</v>
      </c>
      <c r="AF112" s="44"/>
      <c r="AG112" s="37"/>
      <c r="AH112" s="37">
        <v>251.8</v>
      </c>
      <c r="AI112" s="37">
        <v>251.8</v>
      </c>
      <c r="AJ112" s="37"/>
      <c r="AK112" s="37"/>
      <c r="AM112" s="37">
        <v>251.8</v>
      </c>
      <c r="AN112" s="37">
        <v>251.8</v>
      </c>
      <c r="AO112" s="37"/>
      <c r="AP112" s="136"/>
      <c r="AQ112" s="134">
        <f t="shared" si="6"/>
        <v>0</v>
      </c>
    </row>
    <row r="113" s="5" customFormat="1" ht="70" customHeight="1" spans="1:43">
      <c r="A113" s="37">
        <v>104</v>
      </c>
      <c r="B113" s="37" t="s">
        <v>42</v>
      </c>
      <c r="C113" s="37" t="s">
        <v>67</v>
      </c>
      <c r="D113" s="37" t="s">
        <v>68</v>
      </c>
      <c r="E113" s="37" t="s">
        <v>628</v>
      </c>
      <c r="F113" s="37" t="s">
        <v>255</v>
      </c>
      <c r="G113" s="37" t="s">
        <v>624</v>
      </c>
      <c r="H113" s="37" t="s">
        <v>48</v>
      </c>
      <c r="I113" s="60" t="s">
        <v>629</v>
      </c>
      <c r="J113" s="37">
        <v>100</v>
      </c>
      <c r="K113" s="37">
        <v>100</v>
      </c>
      <c r="L113" s="37"/>
      <c r="M113" s="37"/>
      <c r="N113" s="62" t="s">
        <v>630</v>
      </c>
      <c r="O113" s="60" t="s">
        <v>184</v>
      </c>
      <c r="P113" s="37">
        <v>71</v>
      </c>
      <c r="Q113" s="37" t="s">
        <v>53</v>
      </c>
      <c r="R113" s="37" t="s">
        <v>53</v>
      </c>
      <c r="S113" s="37" t="s">
        <v>53</v>
      </c>
      <c r="T113" s="37" t="s">
        <v>74</v>
      </c>
      <c r="U113" s="37" t="s">
        <v>260</v>
      </c>
      <c r="V113" s="37" t="s">
        <v>261</v>
      </c>
      <c r="W113" s="81" t="s">
        <v>262</v>
      </c>
      <c r="X113" s="37" t="s">
        <v>52</v>
      </c>
      <c r="Y113" s="108">
        <v>45778</v>
      </c>
      <c r="Z113" s="109">
        <v>45992</v>
      </c>
      <c r="AA113" s="112"/>
      <c r="AB113" s="102"/>
      <c r="AC113" s="43" t="s">
        <v>58</v>
      </c>
      <c r="AD113" s="110" t="s">
        <v>74</v>
      </c>
      <c r="AE113" s="111" t="s">
        <v>59</v>
      </c>
      <c r="AF113" s="44"/>
      <c r="AG113" s="37"/>
      <c r="AH113" s="37">
        <v>100</v>
      </c>
      <c r="AI113" s="37">
        <v>100</v>
      </c>
      <c r="AJ113" s="37"/>
      <c r="AK113" s="37"/>
      <c r="AM113" s="37">
        <v>100</v>
      </c>
      <c r="AN113" s="37">
        <v>100</v>
      </c>
      <c r="AO113" s="37"/>
      <c r="AP113" s="136"/>
      <c r="AQ113" s="134">
        <f t="shared" si="6"/>
        <v>0</v>
      </c>
    </row>
    <row r="114" s="5" customFormat="1" ht="122" customHeight="1" spans="1:43">
      <c r="A114" s="37">
        <v>105</v>
      </c>
      <c r="B114" s="37" t="s">
        <v>42</v>
      </c>
      <c r="C114" s="37" t="s">
        <v>67</v>
      </c>
      <c r="D114" s="37" t="s">
        <v>68</v>
      </c>
      <c r="E114" s="37" t="s">
        <v>631</v>
      </c>
      <c r="F114" s="37" t="s">
        <v>264</v>
      </c>
      <c r="G114" s="37" t="s">
        <v>632</v>
      </c>
      <c r="H114" s="37" t="s">
        <v>48</v>
      </c>
      <c r="I114" s="64" t="s">
        <v>633</v>
      </c>
      <c r="J114" s="37">
        <v>202.934</v>
      </c>
      <c r="K114" s="37">
        <v>202.934</v>
      </c>
      <c r="L114" s="37"/>
      <c r="M114" s="37"/>
      <c r="N114" s="60" t="s">
        <v>634</v>
      </c>
      <c r="O114" s="60" t="s">
        <v>635</v>
      </c>
      <c r="P114" s="37">
        <v>2030</v>
      </c>
      <c r="Q114" s="37" t="s">
        <v>53</v>
      </c>
      <c r="R114" s="37" t="s">
        <v>53</v>
      </c>
      <c r="S114" s="37" t="s">
        <v>53</v>
      </c>
      <c r="T114" s="37" t="s">
        <v>74</v>
      </c>
      <c r="U114" s="37" t="s">
        <v>268</v>
      </c>
      <c r="V114" s="37" t="s">
        <v>269</v>
      </c>
      <c r="W114" s="81">
        <v>15287886333</v>
      </c>
      <c r="X114" s="37" t="s">
        <v>52</v>
      </c>
      <c r="Y114" s="108">
        <v>45658</v>
      </c>
      <c r="Z114" s="109">
        <v>45992</v>
      </c>
      <c r="AA114" s="112"/>
      <c r="AB114" s="102"/>
      <c r="AC114" s="43" t="s">
        <v>58</v>
      </c>
      <c r="AD114" s="110" t="s">
        <v>74</v>
      </c>
      <c r="AE114" s="111" t="s">
        <v>59</v>
      </c>
      <c r="AF114" s="44"/>
      <c r="AG114" s="37"/>
      <c r="AH114" s="37">
        <v>202.934</v>
      </c>
      <c r="AI114" s="37">
        <v>202.934</v>
      </c>
      <c r="AJ114" s="37"/>
      <c r="AK114" s="37"/>
      <c r="AM114" s="37">
        <v>202.934</v>
      </c>
      <c r="AN114" s="37">
        <v>202.934</v>
      </c>
      <c r="AO114" s="37"/>
      <c r="AP114" s="136"/>
      <c r="AQ114" s="134">
        <f t="shared" si="6"/>
        <v>0</v>
      </c>
    </row>
    <row r="115" s="5" customFormat="1" ht="109" customHeight="1" spans="1:43">
      <c r="A115" s="37">
        <v>106</v>
      </c>
      <c r="B115" s="37" t="s">
        <v>42</v>
      </c>
      <c r="C115" s="37" t="s">
        <v>67</v>
      </c>
      <c r="D115" s="37" t="s">
        <v>134</v>
      </c>
      <c r="E115" s="37" t="s">
        <v>636</v>
      </c>
      <c r="F115" s="37" t="s">
        <v>264</v>
      </c>
      <c r="G115" s="37" t="s">
        <v>637</v>
      </c>
      <c r="H115" s="37" t="s">
        <v>370</v>
      </c>
      <c r="I115" s="60" t="s">
        <v>638</v>
      </c>
      <c r="J115" s="37">
        <v>80</v>
      </c>
      <c r="K115" s="37">
        <v>80</v>
      </c>
      <c r="L115" s="37"/>
      <c r="M115" s="37"/>
      <c r="N115" s="64" t="s">
        <v>639</v>
      </c>
      <c r="O115" s="60" t="s">
        <v>640</v>
      </c>
      <c r="P115" s="37">
        <v>549</v>
      </c>
      <c r="Q115" s="37" t="s">
        <v>53</v>
      </c>
      <c r="R115" s="37" t="s">
        <v>53</v>
      </c>
      <c r="S115" s="37" t="s">
        <v>53</v>
      </c>
      <c r="T115" s="37" t="s">
        <v>74</v>
      </c>
      <c r="U115" s="37" t="s">
        <v>268</v>
      </c>
      <c r="V115" s="37" t="s">
        <v>269</v>
      </c>
      <c r="W115" s="81">
        <v>15287886333</v>
      </c>
      <c r="X115" s="37" t="s">
        <v>52</v>
      </c>
      <c r="Y115" s="108">
        <v>45658</v>
      </c>
      <c r="Z115" s="109">
        <v>45992</v>
      </c>
      <c r="AA115" s="112"/>
      <c r="AB115" s="102"/>
      <c r="AC115" s="43" t="s">
        <v>58</v>
      </c>
      <c r="AD115" s="110" t="s">
        <v>74</v>
      </c>
      <c r="AE115" s="111" t="s">
        <v>59</v>
      </c>
      <c r="AF115" s="44"/>
      <c r="AG115" s="37"/>
      <c r="AH115" s="37">
        <v>80</v>
      </c>
      <c r="AI115" s="37">
        <v>80</v>
      </c>
      <c r="AJ115" s="37"/>
      <c r="AK115" s="37"/>
      <c r="AM115" s="37">
        <v>80</v>
      </c>
      <c r="AN115" s="37">
        <v>80</v>
      </c>
      <c r="AO115" s="37"/>
      <c r="AP115" s="136"/>
      <c r="AQ115" s="134">
        <f t="shared" si="6"/>
        <v>0</v>
      </c>
    </row>
    <row r="116" s="5" customFormat="1" ht="80" customHeight="1" spans="1:43">
      <c r="A116" s="37">
        <v>107</v>
      </c>
      <c r="B116" s="37" t="s">
        <v>42</v>
      </c>
      <c r="C116" s="37" t="s">
        <v>67</v>
      </c>
      <c r="D116" s="37" t="s">
        <v>68</v>
      </c>
      <c r="E116" s="37" t="s">
        <v>641</v>
      </c>
      <c r="F116" s="37" t="s">
        <v>264</v>
      </c>
      <c r="G116" s="37" t="s">
        <v>642</v>
      </c>
      <c r="H116" s="37" t="s">
        <v>370</v>
      </c>
      <c r="I116" s="60" t="s">
        <v>643</v>
      </c>
      <c r="J116" s="37">
        <v>95</v>
      </c>
      <c r="K116" s="37">
        <v>95</v>
      </c>
      <c r="L116" s="37"/>
      <c r="M116" s="37"/>
      <c r="N116" s="60" t="s">
        <v>644</v>
      </c>
      <c r="O116" s="60" t="s">
        <v>635</v>
      </c>
      <c r="P116" s="37">
        <v>400</v>
      </c>
      <c r="Q116" s="37" t="s">
        <v>53</v>
      </c>
      <c r="R116" s="37" t="s">
        <v>53</v>
      </c>
      <c r="S116" s="37" t="s">
        <v>53</v>
      </c>
      <c r="T116" s="37" t="s">
        <v>74</v>
      </c>
      <c r="U116" s="37" t="s">
        <v>268</v>
      </c>
      <c r="V116" s="37" t="s">
        <v>269</v>
      </c>
      <c r="W116" s="81">
        <v>15287886333</v>
      </c>
      <c r="X116" s="37" t="s">
        <v>52</v>
      </c>
      <c r="Y116" s="108">
        <v>45658</v>
      </c>
      <c r="Z116" s="109">
        <v>45992</v>
      </c>
      <c r="AA116" s="112"/>
      <c r="AB116" s="102"/>
      <c r="AC116" s="43" t="s">
        <v>58</v>
      </c>
      <c r="AD116" s="110" t="s">
        <v>74</v>
      </c>
      <c r="AE116" s="111" t="s">
        <v>59</v>
      </c>
      <c r="AF116" s="44"/>
      <c r="AG116" s="37"/>
      <c r="AH116" s="37">
        <v>95</v>
      </c>
      <c r="AI116" s="37">
        <v>95</v>
      </c>
      <c r="AJ116" s="37"/>
      <c r="AK116" s="37"/>
      <c r="AM116" s="37">
        <v>95</v>
      </c>
      <c r="AN116" s="37">
        <v>95</v>
      </c>
      <c r="AO116" s="37"/>
      <c r="AP116" s="136"/>
      <c r="AQ116" s="134">
        <f t="shared" si="6"/>
        <v>0</v>
      </c>
    </row>
    <row r="117" s="5" customFormat="1" ht="133" customHeight="1" spans="1:43">
      <c r="A117" s="37">
        <v>108</v>
      </c>
      <c r="B117" s="37" t="s">
        <v>42</v>
      </c>
      <c r="C117" s="37" t="s">
        <v>67</v>
      </c>
      <c r="D117" s="37" t="s">
        <v>68</v>
      </c>
      <c r="E117" s="37" t="s">
        <v>645</v>
      </c>
      <c r="F117" s="37" t="s">
        <v>276</v>
      </c>
      <c r="G117" s="37" t="s">
        <v>646</v>
      </c>
      <c r="H117" s="37" t="s">
        <v>48</v>
      </c>
      <c r="I117" s="66" t="s">
        <v>647</v>
      </c>
      <c r="J117" s="37">
        <v>200</v>
      </c>
      <c r="K117" s="37">
        <v>200</v>
      </c>
      <c r="L117" s="37"/>
      <c r="M117" s="37"/>
      <c r="N117" s="60" t="s">
        <v>648</v>
      </c>
      <c r="O117" s="62" t="s">
        <v>649</v>
      </c>
      <c r="P117" s="37">
        <v>405</v>
      </c>
      <c r="Q117" s="37" t="s">
        <v>53</v>
      </c>
      <c r="R117" s="37" t="s">
        <v>53</v>
      </c>
      <c r="S117" s="37" t="s">
        <v>53</v>
      </c>
      <c r="T117" s="37" t="s">
        <v>74</v>
      </c>
      <c r="U117" s="37" t="s">
        <v>281</v>
      </c>
      <c r="V117" s="37" t="s">
        <v>282</v>
      </c>
      <c r="W117" s="81" t="s">
        <v>283</v>
      </c>
      <c r="X117" s="37" t="s">
        <v>52</v>
      </c>
      <c r="Y117" s="108">
        <v>45658</v>
      </c>
      <c r="Z117" s="109">
        <v>45992</v>
      </c>
      <c r="AA117" s="112"/>
      <c r="AB117" s="102"/>
      <c r="AC117" s="43" t="s">
        <v>58</v>
      </c>
      <c r="AD117" s="110" t="s">
        <v>74</v>
      </c>
      <c r="AE117" s="111" t="s">
        <v>59</v>
      </c>
      <c r="AF117" s="44"/>
      <c r="AG117" s="37"/>
      <c r="AH117" s="37">
        <v>200</v>
      </c>
      <c r="AI117" s="37">
        <v>200</v>
      </c>
      <c r="AJ117" s="37"/>
      <c r="AK117" s="37"/>
      <c r="AM117" s="37">
        <v>200</v>
      </c>
      <c r="AN117" s="37">
        <v>200</v>
      </c>
      <c r="AO117" s="37"/>
      <c r="AP117" s="136"/>
      <c r="AQ117" s="134">
        <f t="shared" si="6"/>
        <v>0</v>
      </c>
    </row>
    <row r="118" s="5" customFormat="1" ht="104" customHeight="1" spans="1:43">
      <c r="A118" s="37">
        <v>109</v>
      </c>
      <c r="B118" s="37" t="s">
        <v>42</v>
      </c>
      <c r="C118" s="37" t="s">
        <v>67</v>
      </c>
      <c r="D118" s="37" t="s">
        <v>134</v>
      </c>
      <c r="E118" s="37" t="s">
        <v>650</v>
      </c>
      <c r="F118" s="37" t="s">
        <v>276</v>
      </c>
      <c r="G118" s="37" t="s">
        <v>651</v>
      </c>
      <c r="H118" s="37" t="s">
        <v>48</v>
      </c>
      <c r="I118" s="60" t="s">
        <v>652</v>
      </c>
      <c r="J118" s="37">
        <v>150</v>
      </c>
      <c r="K118" s="37">
        <v>150</v>
      </c>
      <c r="L118" s="37"/>
      <c r="M118" s="37"/>
      <c r="N118" s="62" t="s">
        <v>653</v>
      </c>
      <c r="O118" s="60" t="s">
        <v>635</v>
      </c>
      <c r="P118" s="37">
        <v>310</v>
      </c>
      <c r="Q118" s="37" t="s">
        <v>53</v>
      </c>
      <c r="R118" s="37" t="s">
        <v>53</v>
      </c>
      <c r="S118" s="37" t="s">
        <v>53</v>
      </c>
      <c r="T118" s="37" t="s">
        <v>74</v>
      </c>
      <c r="U118" s="37" t="s">
        <v>281</v>
      </c>
      <c r="V118" s="37" t="s">
        <v>282</v>
      </c>
      <c r="W118" s="81" t="s">
        <v>283</v>
      </c>
      <c r="X118" s="37" t="s">
        <v>52</v>
      </c>
      <c r="Y118" s="108">
        <v>45658</v>
      </c>
      <c r="Z118" s="109">
        <v>45992</v>
      </c>
      <c r="AA118" s="112"/>
      <c r="AB118" s="102"/>
      <c r="AC118" s="43" t="s">
        <v>58</v>
      </c>
      <c r="AD118" s="110" t="s">
        <v>74</v>
      </c>
      <c r="AE118" s="111" t="s">
        <v>59</v>
      </c>
      <c r="AF118" s="44"/>
      <c r="AG118" s="37"/>
      <c r="AH118" s="37">
        <v>150</v>
      </c>
      <c r="AI118" s="37">
        <v>150</v>
      </c>
      <c r="AJ118" s="37"/>
      <c r="AK118" s="37"/>
      <c r="AM118" s="37">
        <v>150</v>
      </c>
      <c r="AN118" s="37">
        <v>150</v>
      </c>
      <c r="AO118" s="37"/>
      <c r="AP118" s="136"/>
      <c r="AQ118" s="134">
        <f t="shared" si="6"/>
        <v>0</v>
      </c>
    </row>
    <row r="119" s="5" customFormat="1" ht="88" customHeight="1" spans="1:43">
      <c r="A119" s="37">
        <v>110</v>
      </c>
      <c r="B119" s="37" t="s">
        <v>42</v>
      </c>
      <c r="C119" s="37" t="s">
        <v>67</v>
      </c>
      <c r="D119" s="37" t="s">
        <v>68</v>
      </c>
      <c r="E119" s="37" t="s">
        <v>654</v>
      </c>
      <c r="F119" s="37" t="s">
        <v>276</v>
      </c>
      <c r="G119" s="37" t="s">
        <v>655</v>
      </c>
      <c r="H119" s="37" t="s">
        <v>48</v>
      </c>
      <c r="I119" s="60" t="s">
        <v>656</v>
      </c>
      <c r="J119" s="37">
        <v>250</v>
      </c>
      <c r="K119" s="37">
        <v>250</v>
      </c>
      <c r="L119" s="37"/>
      <c r="M119" s="37"/>
      <c r="N119" s="62" t="s">
        <v>657</v>
      </c>
      <c r="O119" s="60" t="s">
        <v>280</v>
      </c>
      <c r="P119" s="37">
        <v>410</v>
      </c>
      <c r="Q119" s="37" t="s">
        <v>53</v>
      </c>
      <c r="R119" s="37" t="s">
        <v>53</v>
      </c>
      <c r="S119" s="37" t="s">
        <v>53</v>
      </c>
      <c r="T119" s="37" t="s">
        <v>74</v>
      </c>
      <c r="U119" s="37" t="s">
        <v>281</v>
      </c>
      <c r="V119" s="37" t="s">
        <v>282</v>
      </c>
      <c r="W119" s="81" t="s">
        <v>283</v>
      </c>
      <c r="X119" s="37" t="s">
        <v>52</v>
      </c>
      <c r="Y119" s="108">
        <v>45658</v>
      </c>
      <c r="Z119" s="109">
        <v>45992</v>
      </c>
      <c r="AA119" s="112"/>
      <c r="AB119" s="102"/>
      <c r="AC119" s="43" t="s">
        <v>58</v>
      </c>
      <c r="AD119" s="110" t="s">
        <v>74</v>
      </c>
      <c r="AE119" s="111" t="s">
        <v>59</v>
      </c>
      <c r="AF119" s="44"/>
      <c r="AG119" s="37"/>
      <c r="AH119" s="37">
        <v>250</v>
      </c>
      <c r="AI119" s="37">
        <v>250</v>
      </c>
      <c r="AJ119" s="37"/>
      <c r="AK119" s="37"/>
      <c r="AM119" s="37">
        <v>250</v>
      </c>
      <c r="AN119" s="37">
        <v>250</v>
      </c>
      <c r="AO119" s="37"/>
      <c r="AP119" s="136"/>
      <c r="AQ119" s="134">
        <f t="shared" si="6"/>
        <v>0</v>
      </c>
    </row>
    <row r="120" s="5" customFormat="1" ht="105" customHeight="1" spans="1:43">
      <c r="A120" s="37">
        <v>111</v>
      </c>
      <c r="B120" s="37" t="s">
        <v>42</v>
      </c>
      <c r="C120" s="37" t="s">
        <v>67</v>
      </c>
      <c r="D120" s="37" t="s">
        <v>68</v>
      </c>
      <c r="E120" s="37" t="s">
        <v>658</v>
      </c>
      <c r="F120" s="37" t="s">
        <v>276</v>
      </c>
      <c r="G120" s="37" t="s">
        <v>659</v>
      </c>
      <c r="H120" s="37" t="s">
        <v>48</v>
      </c>
      <c r="I120" s="66" t="s">
        <v>660</v>
      </c>
      <c r="J120" s="37">
        <v>360</v>
      </c>
      <c r="K120" s="37">
        <v>360</v>
      </c>
      <c r="L120" s="37"/>
      <c r="M120" s="37"/>
      <c r="N120" s="62" t="s">
        <v>661</v>
      </c>
      <c r="O120" s="60" t="s">
        <v>184</v>
      </c>
      <c r="P120" s="37">
        <v>1060</v>
      </c>
      <c r="Q120" s="37" t="s">
        <v>53</v>
      </c>
      <c r="R120" s="37" t="s">
        <v>53</v>
      </c>
      <c r="S120" s="37" t="s">
        <v>53</v>
      </c>
      <c r="T120" s="37" t="s">
        <v>74</v>
      </c>
      <c r="U120" s="37" t="s">
        <v>281</v>
      </c>
      <c r="V120" s="37" t="s">
        <v>282</v>
      </c>
      <c r="W120" s="81" t="s">
        <v>283</v>
      </c>
      <c r="X120" s="37" t="s">
        <v>52</v>
      </c>
      <c r="Y120" s="108">
        <v>45658</v>
      </c>
      <c r="Z120" s="109">
        <v>45992</v>
      </c>
      <c r="AA120" s="112"/>
      <c r="AB120" s="102"/>
      <c r="AC120" s="43" t="s">
        <v>58</v>
      </c>
      <c r="AD120" s="110" t="s">
        <v>74</v>
      </c>
      <c r="AE120" s="111" t="s">
        <v>59</v>
      </c>
      <c r="AF120" s="44"/>
      <c r="AG120" s="37"/>
      <c r="AH120" s="37">
        <v>260</v>
      </c>
      <c r="AI120" s="37">
        <v>260</v>
      </c>
      <c r="AJ120" s="37"/>
      <c r="AK120" s="37"/>
      <c r="AL120" s="5" t="s">
        <v>662</v>
      </c>
      <c r="AM120" s="37">
        <v>260</v>
      </c>
      <c r="AN120" s="37">
        <v>260</v>
      </c>
      <c r="AO120" s="37"/>
      <c r="AP120" s="136"/>
      <c r="AQ120" s="134">
        <f t="shared" si="6"/>
        <v>0</v>
      </c>
    </row>
    <row r="121" s="5" customFormat="1" ht="95" customHeight="1" spans="1:43">
      <c r="A121" s="37">
        <v>112</v>
      </c>
      <c r="B121" s="37" t="s">
        <v>42</v>
      </c>
      <c r="C121" s="37" t="s">
        <v>67</v>
      </c>
      <c r="D121" s="37" t="s">
        <v>68</v>
      </c>
      <c r="E121" s="37" t="s">
        <v>663</v>
      </c>
      <c r="F121" s="37" t="s">
        <v>664</v>
      </c>
      <c r="G121" s="37" t="s">
        <v>665</v>
      </c>
      <c r="H121" s="37" t="s">
        <v>48</v>
      </c>
      <c r="I121" s="60" t="s">
        <v>666</v>
      </c>
      <c r="J121" s="37">
        <v>200</v>
      </c>
      <c r="K121" s="37">
        <v>200</v>
      </c>
      <c r="L121" s="37"/>
      <c r="M121" s="37"/>
      <c r="N121" s="66" t="s">
        <v>667</v>
      </c>
      <c r="O121" s="60" t="s">
        <v>668</v>
      </c>
      <c r="P121" s="37">
        <v>397</v>
      </c>
      <c r="Q121" s="37" t="s">
        <v>53</v>
      </c>
      <c r="R121" s="37" t="s">
        <v>53</v>
      </c>
      <c r="S121" s="37" t="s">
        <v>53</v>
      </c>
      <c r="T121" s="37" t="s">
        <v>74</v>
      </c>
      <c r="U121" s="37" t="s">
        <v>669</v>
      </c>
      <c r="V121" s="37" t="s">
        <v>670</v>
      </c>
      <c r="W121" s="81">
        <v>18387470075</v>
      </c>
      <c r="X121" s="37" t="s">
        <v>52</v>
      </c>
      <c r="Y121" s="108">
        <v>45689</v>
      </c>
      <c r="Z121" s="109">
        <v>45992</v>
      </c>
      <c r="AA121" s="112"/>
      <c r="AB121" s="102"/>
      <c r="AC121" s="43" t="s">
        <v>58</v>
      </c>
      <c r="AD121" s="110" t="s">
        <v>74</v>
      </c>
      <c r="AE121" s="111" t="s">
        <v>59</v>
      </c>
      <c r="AF121" s="44"/>
      <c r="AG121" s="37"/>
      <c r="AH121" s="37">
        <v>200</v>
      </c>
      <c r="AI121" s="37">
        <v>200</v>
      </c>
      <c r="AJ121" s="37"/>
      <c r="AK121" s="37"/>
      <c r="AM121" s="37">
        <v>200</v>
      </c>
      <c r="AN121" s="37">
        <v>200</v>
      </c>
      <c r="AO121" s="37"/>
      <c r="AP121" s="136"/>
      <c r="AQ121" s="134">
        <f t="shared" si="6"/>
        <v>0</v>
      </c>
    </row>
    <row r="122" s="5" customFormat="1" ht="114" customHeight="1" spans="1:43">
      <c r="A122" s="37">
        <v>113</v>
      </c>
      <c r="B122" s="37" t="s">
        <v>42</v>
      </c>
      <c r="C122" s="37" t="s">
        <v>67</v>
      </c>
      <c r="D122" s="37" t="s">
        <v>68</v>
      </c>
      <c r="E122" s="37" t="s">
        <v>671</v>
      </c>
      <c r="F122" s="37" t="s">
        <v>672</v>
      </c>
      <c r="G122" s="37" t="s">
        <v>673</v>
      </c>
      <c r="H122" s="37" t="s">
        <v>48</v>
      </c>
      <c r="I122" s="60" t="s">
        <v>674</v>
      </c>
      <c r="J122" s="37">
        <v>130</v>
      </c>
      <c r="K122" s="37">
        <v>130</v>
      </c>
      <c r="L122" s="37"/>
      <c r="M122" s="37"/>
      <c r="N122" s="66" t="s">
        <v>675</v>
      </c>
      <c r="O122" s="60" t="s">
        <v>676</v>
      </c>
      <c r="P122" s="37">
        <v>1000</v>
      </c>
      <c r="Q122" s="37" t="s">
        <v>53</v>
      </c>
      <c r="R122" s="37" t="s">
        <v>53</v>
      </c>
      <c r="S122" s="37" t="s">
        <v>53</v>
      </c>
      <c r="T122" s="37" t="s">
        <v>74</v>
      </c>
      <c r="U122" s="37" t="s">
        <v>677</v>
      </c>
      <c r="V122" s="37" t="s">
        <v>678</v>
      </c>
      <c r="W122" s="81">
        <v>18008741541</v>
      </c>
      <c r="X122" s="37" t="s">
        <v>52</v>
      </c>
      <c r="Y122" s="108">
        <v>45689</v>
      </c>
      <c r="Z122" s="109">
        <v>45992</v>
      </c>
      <c r="AA122" s="112"/>
      <c r="AB122" s="102"/>
      <c r="AC122" s="43" t="s">
        <v>58</v>
      </c>
      <c r="AD122" s="110" t="s">
        <v>74</v>
      </c>
      <c r="AE122" s="111" t="s">
        <v>59</v>
      </c>
      <c r="AF122" s="44"/>
      <c r="AG122" s="37"/>
      <c r="AH122" s="37">
        <v>130</v>
      </c>
      <c r="AI122" s="37">
        <v>130</v>
      </c>
      <c r="AJ122" s="37"/>
      <c r="AK122" s="37"/>
      <c r="AM122" s="37">
        <v>130</v>
      </c>
      <c r="AN122" s="37">
        <v>130</v>
      </c>
      <c r="AO122" s="37"/>
      <c r="AP122" s="136"/>
      <c r="AQ122" s="134">
        <f t="shared" si="6"/>
        <v>0</v>
      </c>
    </row>
    <row r="123" s="5" customFormat="1" ht="112" customHeight="1" spans="1:43">
      <c r="A123" s="37">
        <v>114</v>
      </c>
      <c r="B123" s="37" t="s">
        <v>42</v>
      </c>
      <c r="C123" s="37" t="s">
        <v>67</v>
      </c>
      <c r="D123" s="37" t="s">
        <v>68</v>
      </c>
      <c r="E123" s="42" t="s">
        <v>679</v>
      </c>
      <c r="F123" s="37" t="s">
        <v>680</v>
      </c>
      <c r="G123" s="37" t="s">
        <v>681</v>
      </c>
      <c r="H123" s="37" t="s">
        <v>48</v>
      </c>
      <c r="I123" s="60" t="s">
        <v>682</v>
      </c>
      <c r="J123" s="37">
        <v>112</v>
      </c>
      <c r="K123" s="37">
        <v>112</v>
      </c>
      <c r="L123" s="37"/>
      <c r="M123" s="37"/>
      <c r="N123" s="64" t="s">
        <v>683</v>
      </c>
      <c r="O123" s="60" t="s">
        <v>684</v>
      </c>
      <c r="P123" s="37">
        <v>1873</v>
      </c>
      <c r="Q123" s="37" t="s">
        <v>53</v>
      </c>
      <c r="R123" s="37" t="s">
        <v>53</v>
      </c>
      <c r="S123" s="37" t="s">
        <v>53</v>
      </c>
      <c r="T123" s="37" t="s">
        <v>74</v>
      </c>
      <c r="U123" s="37" t="s">
        <v>685</v>
      </c>
      <c r="V123" s="37" t="s">
        <v>686</v>
      </c>
      <c r="W123" s="81" t="s">
        <v>687</v>
      </c>
      <c r="X123" s="37" t="s">
        <v>52</v>
      </c>
      <c r="Y123" s="108">
        <v>45597</v>
      </c>
      <c r="Z123" s="109">
        <v>45992</v>
      </c>
      <c r="AA123" s="112"/>
      <c r="AB123" s="102"/>
      <c r="AC123" s="43" t="s">
        <v>58</v>
      </c>
      <c r="AD123" s="110" t="s">
        <v>74</v>
      </c>
      <c r="AE123" s="111" t="s">
        <v>59</v>
      </c>
      <c r="AF123" s="44"/>
      <c r="AG123" s="37"/>
      <c r="AH123" s="37">
        <v>112</v>
      </c>
      <c r="AI123" s="37">
        <v>112</v>
      </c>
      <c r="AJ123" s="37"/>
      <c r="AK123" s="37"/>
      <c r="AM123" s="37">
        <v>112</v>
      </c>
      <c r="AN123" s="37">
        <v>112</v>
      </c>
      <c r="AO123" s="37"/>
      <c r="AP123" s="136"/>
      <c r="AQ123" s="134">
        <f t="shared" si="6"/>
        <v>0</v>
      </c>
    </row>
    <row r="124" s="5" customFormat="1" ht="98" customHeight="1" spans="1:43">
      <c r="A124" s="37">
        <v>115</v>
      </c>
      <c r="B124" s="37" t="s">
        <v>42</v>
      </c>
      <c r="C124" s="37" t="s">
        <v>67</v>
      </c>
      <c r="D124" s="37" t="s">
        <v>68</v>
      </c>
      <c r="E124" s="37" t="s">
        <v>688</v>
      </c>
      <c r="F124" s="37" t="s">
        <v>294</v>
      </c>
      <c r="G124" s="37" t="s">
        <v>689</v>
      </c>
      <c r="H124" s="37" t="s">
        <v>48</v>
      </c>
      <c r="I124" s="60" t="s">
        <v>690</v>
      </c>
      <c r="J124" s="37">
        <v>450</v>
      </c>
      <c r="K124" s="37">
        <v>450</v>
      </c>
      <c r="L124" s="37"/>
      <c r="M124" s="37"/>
      <c r="N124" s="64" t="s">
        <v>691</v>
      </c>
      <c r="O124" s="60" t="s">
        <v>218</v>
      </c>
      <c r="P124" s="37">
        <v>406</v>
      </c>
      <c r="Q124" s="37" t="s">
        <v>53</v>
      </c>
      <c r="R124" s="37" t="s">
        <v>53</v>
      </c>
      <c r="S124" s="37" t="s">
        <v>53</v>
      </c>
      <c r="T124" s="37" t="s">
        <v>74</v>
      </c>
      <c r="U124" s="37" t="s">
        <v>299</v>
      </c>
      <c r="V124" s="37" t="s">
        <v>300</v>
      </c>
      <c r="W124" s="81" t="s">
        <v>301</v>
      </c>
      <c r="X124" s="37" t="s">
        <v>52</v>
      </c>
      <c r="Y124" s="108">
        <v>45689</v>
      </c>
      <c r="Z124" s="109">
        <v>45992</v>
      </c>
      <c r="AA124" s="112"/>
      <c r="AB124" s="102"/>
      <c r="AC124" s="43" t="s">
        <v>58</v>
      </c>
      <c r="AD124" s="110" t="s">
        <v>74</v>
      </c>
      <c r="AE124" s="111" t="s">
        <v>59</v>
      </c>
      <c r="AF124" s="44"/>
      <c r="AG124" s="37"/>
      <c r="AH124" s="37">
        <v>300</v>
      </c>
      <c r="AI124" s="37">
        <v>300</v>
      </c>
      <c r="AJ124" s="37"/>
      <c r="AK124" s="37"/>
      <c r="AM124" s="37">
        <v>300</v>
      </c>
      <c r="AN124" s="37">
        <v>300</v>
      </c>
      <c r="AO124" s="37"/>
      <c r="AP124" s="136"/>
      <c r="AQ124" s="134">
        <f t="shared" si="6"/>
        <v>0</v>
      </c>
    </row>
    <row r="125" s="5" customFormat="1" ht="134" customHeight="1" spans="1:43">
      <c r="A125" s="37">
        <v>116</v>
      </c>
      <c r="B125" s="37" t="s">
        <v>42</v>
      </c>
      <c r="C125" s="37" t="s">
        <v>67</v>
      </c>
      <c r="D125" s="37" t="s">
        <v>68</v>
      </c>
      <c r="E125" s="37" t="s">
        <v>692</v>
      </c>
      <c r="F125" s="37" t="s">
        <v>693</v>
      </c>
      <c r="G125" s="37" t="s">
        <v>694</v>
      </c>
      <c r="H125" s="37" t="s">
        <v>48</v>
      </c>
      <c r="I125" s="60" t="s">
        <v>695</v>
      </c>
      <c r="J125" s="37">
        <v>860</v>
      </c>
      <c r="K125" s="37">
        <v>860</v>
      </c>
      <c r="L125" s="37"/>
      <c r="M125" s="37"/>
      <c r="N125" s="64" t="s">
        <v>696</v>
      </c>
      <c r="O125" s="60" t="s">
        <v>697</v>
      </c>
      <c r="P125" s="37">
        <v>1195</v>
      </c>
      <c r="Q125" s="37" t="s">
        <v>53</v>
      </c>
      <c r="R125" s="37" t="s">
        <v>53</v>
      </c>
      <c r="S125" s="37" t="s">
        <v>53</v>
      </c>
      <c r="T125" s="37" t="s">
        <v>74</v>
      </c>
      <c r="U125" s="37" t="s">
        <v>698</v>
      </c>
      <c r="V125" s="37" t="s">
        <v>699</v>
      </c>
      <c r="W125" s="81">
        <v>18287487666</v>
      </c>
      <c r="X125" s="37" t="s">
        <v>52</v>
      </c>
      <c r="Y125" s="108">
        <v>45717</v>
      </c>
      <c r="Z125" s="109">
        <v>45992</v>
      </c>
      <c r="AA125" s="112"/>
      <c r="AB125" s="102"/>
      <c r="AC125" s="43" t="s">
        <v>58</v>
      </c>
      <c r="AD125" s="110" t="s">
        <v>74</v>
      </c>
      <c r="AE125" s="111" t="s">
        <v>59</v>
      </c>
      <c r="AF125" s="44"/>
      <c r="AG125" s="37"/>
      <c r="AH125" s="37">
        <v>430</v>
      </c>
      <c r="AI125" s="37">
        <v>430</v>
      </c>
      <c r="AJ125" s="37"/>
      <c r="AK125" s="37"/>
      <c r="AM125" s="37">
        <v>430</v>
      </c>
      <c r="AN125" s="37">
        <v>430</v>
      </c>
      <c r="AO125" s="37"/>
      <c r="AP125" s="136"/>
      <c r="AQ125" s="134">
        <f t="shared" si="6"/>
        <v>0</v>
      </c>
    </row>
    <row r="126" s="5" customFormat="1" ht="164" customHeight="1" spans="1:43">
      <c r="A126" s="37">
        <v>117</v>
      </c>
      <c r="B126" s="37" t="s">
        <v>42</v>
      </c>
      <c r="C126" s="37" t="s">
        <v>67</v>
      </c>
      <c r="D126" s="37" t="s">
        <v>68</v>
      </c>
      <c r="E126" s="37" t="s">
        <v>700</v>
      </c>
      <c r="F126" s="37" t="s">
        <v>693</v>
      </c>
      <c r="G126" s="37" t="s">
        <v>701</v>
      </c>
      <c r="H126" s="37" t="s">
        <v>48</v>
      </c>
      <c r="I126" s="62" t="s">
        <v>702</v>
      </c>
      <c r="J126" s="37">
        <v>532.9</v>
      </c>
      <c r="K126" s="37">
        <v>532.9</v>
      </c>
      <c r="L126" s="37"/>
      <c r="M126" s="37"/>
      <c r="N126" s="60" t="s">
        <v>703</v>
      </c>
      <c r="O126" s="60" t="s">
        <v>704</v>
      </c>
      <c r="P126" s="37">
        <v>430</v>
      </c>
      <c r="Q126" s="37" t="s">
        <v>53</v>
      </c>
      <c r="R126" s="37" t="s">
        <v>53</v>
      </c>
      <c r="S126" s="37" t="s">
        <v>53</v>
      </c>
      <c r="T126" s="37" t="s">
        <v>74</v>
      </c>
      <c r="U126" s="37" t="s">
        <v>698</v>
      </c>
      <c r="V126" s="147" t="s">
        <v>699</v>
      </c>
      <c r="W126" s="81">
        <v>18287487666</v>
      </c>
      <c r="X126" s="147" t="s">
        <v>52</v>
      </c>
      <c r="Y126" s="149">
        <v>45717</v>
      </c>
      <c r="Z126" s="109">
        <v>45992</v>
      </c>
      <c r="AA126" s="112"/>
      <c r="AB126" s="102"/>
      <c r="AC126" s="43" t="s">
        <v>58</v>
      </c>
      <c r="AD126" s="110" t="s">
        <v>74</v>
      </c>
      <c r="AE126" s="111" t="s">
        <v>59</v>
      </c>
      <c r="AF126" s="44"/>
      <c r="AG126" s="37"/>
      <c r="AH126" s="37">
        <v>332.9</v>
      </c>
      <c r="AI126" s="37">
        <v>332.9</v>
      </c>
      <c r="AJ126" s="37"/>
      <c r="AK126" s="37"/>
      <c r="AM126" s="37">
        <v>332.9</v>
      </c>
      <c r="AN126" s="37">
        <v>332.9</v>
      </c>
      <c r="AO126" s="37"/>
      <c r="AP126" s="136"/>
      <c r="AQ126" s="134">
        <f t="shared" si="6"/>
        <v>0</v>
      </c>
    </row>
    <row r="127" s="5" customFormat="1" ht="86" customHeight="1" spans="1:43">
      <c r="A127" s="37">
        <v>118</v>
      </c>
      <c r="B127" s="37" t="s">
        <v>42</v>
      </c>
      <c r="C127" s="37" t="s">
        <v>67</v>
      </c>
      <c r="D127" s="37" t="s">
        <v>68</v>
      </c>
      <c r="E127" s="138" t="s">
        <v>705</v>
      </c>
      <c r="F127" s="139" t="s">
        <v>693</v>
      </c>
      <c r="G127" s="139" t="s">
        <v>706</v>
      </c>
      <c r="H127" s="139" t="s">
        <v>48</v>
      </c>
      <c r="I127" s="60" t="s">
        <v>707</v>
      </c>
      <c r="J127" s="143">
        <v>780</v>
      </c>
      <c r="K127" s="143">
        <v>780</v>
      </c>
      <c r="L127" s="37"/>
      <c r="M127" s="37"/>
      <c r="N127" s="144" t="s">
        <v>708</v>
      </c>
      <c r="O127" s="60" t="s">
        <v>709</v>
      </c>
      <c r="P127" s="37">
        <v>875</v>
      </c>
      <c r="Q127" s="37" t="s">
        <v>53</v>
      </c>
      <c r="R127" s="37" t="s">
        <v>53</v>
      </c>
      <c r="S127" s="37" t="s">
        <v>53</v>
      </c>
      <c r="T127" s="37" t="s">
        <v>74</v>
      </c>
      <c r="U127" s="37" t="s">
        <v>698</v>
      </c>
      <c r="V127" s="147" t="s">
        <v>699</v>
      </c>
      <c r="W127" s="81">
        <v>18287487666</v>
      </c>
      <c r="X127" s="147" t="s">
        <v>52</v>
      </c>
      <c r="Y127" s="149">
        <v>45717</v>
      </c>
      <c r="Z127" s="109">
        <v>45992</v>
      </c>
      <c r="AA127" s="112"/>
      <c r="AB127" s="102"/>
      <c r="AC127" s="43" t="s">
        <v>58</v>
      </c>
      <c r="AD127" s="110" t="s">
        <v>74</v>
      </c>
      <c r="AE127" s="111" t="s">
        <v>59</v>
      </c>
      <c r="AF127" s="150"/>
      <c r="AG127" s="37"/>
      <c r="AH127" s="37">
        <v>380</v>
      </c>
      <c r="AI127" s="139">
        <v>380</v>
      </c>
      <c r="AJ127" s="37"/>
      <c r="AK127" s="37"/>
      <c r="AM127" s="143">
        <v>380</v>
      </c>
      <c r="AN127" s="143">
        <v>380</v>
      </c>
      <c r="AO127" s="37"/>
      <c r="AP127" s="136"/>
      <c r="AQ127" s="134">
        <f t="shared" si="6"/>
        <v>0</v>
      </c>
    </row>
    <row r="128" s="5" customFormat="1" ht="274" customHeight="1" spans="1:43">
      <c r="A128" s="37">
        <v>119</v>
      </c>
      <c r="B128" s="37" t="s">
        <v>42</v>
      </c>
      <c r="C128" s="37" t="s">
        <v>67</v>
      </c>
      <c r="D128" s="37" t="s">
        <v>134</v>
      </c>
      <c r="E128" s="140" t="s">
        <v>710</v>
      </c>
      <c r="F128" s="40" t="s">
        <v>158</v>
      </c>
      <c r="G128" s="40" t="s">
        <v>711</v>
      </c>
      <c r="H128" s="40" t="s">
        <v>48</v>
      </c>
      <c r="I128" s="145" t="s">
        <v>712</v>
      </c>
      <c r="J128" s="40">
        <v>723</v>
      </c>
      <c r="K128" s="40">
        <v>723</v>
      </c>
      <c r="L128" s="37"/>
      <c r="M128" s="37"/>
      <c r="N128" s="146" t="s">
        <v>713</v>
      </c>
      <c r="O128" s="60" t="s">
        <v>714</v>
      </c>
      <c r="P128" s="37">
        <v>282</v>
      </c>
      <c r="Q128" s="37" t="s">
        <v>53</v>
      </c>
      <c r="R128" s="37" t="s">
        <v>53</v>
      </c>
      <c r="S128" s="37" t="s">
        <v>53</v>
      </c>
      <c r="T128" s="37" t="s">
        <v>74</v>
      </c>
      <c r="U128" s="40" t="s">
        <v>715</v>
      </c>
      <c r="V128" s="40" t="s">
        <v>716</v>
      </c>
      <c r="W128" s="81">
        <v>13118749391</v>
      </c>
      <c r="X128" s="37" t="s">
        <v>52</v>
      </c>
      <c r="Y128" s="108">
        <v>45658</v>
      </c>
      <c r="Z128" s="109">
        <v>45992</v>
      </c>
      <c r="AA128" s="112"/>
      <c r="AB128" s="102"/>
      <c r="AC128" s="43" t="s">
        <v>58</v>
      </c>
      <c r="AD128" s="110" t="s">
        <v>74</v>
      </c>
      <c r="AE128" s="111" t="s">
        <v>59</v>
      </c>
      <c r="AF128" s="151"/>
      <c r="AG128" s="37"/>
      <c r="AH128" s="37">
        <v>423</v>
      </c>
      <c r="AI128" s="40">
        <v>423</v>
      </c>
      <c r="AJ128" s="37"/>
      <c r="AK128" s="37"/>
      <c r="AM128" s="40">
        <v>423</v>
      </c>
      <c r="AN128" s="40">
        <v>423</v>
      </c>
      <c r="AO128" s="37"/>
      <c r="AP128" s="136"/>
      <c r="AQ128" s="134">
        <f t="shared" si="6"/>
        <v>0</v>
      </c>
    </row>
    <row r="129" s="5" customFormat="1" ht="139" customHeight="1" spans="1:43">
      <c r="A129" s="37">
        <v>120</v>
      </c>
      <c r="B129" s="37" t="s">
        <v>42</v>
      </c>
      <c r="C129" s="37" t="s">
        <v>84</v>
      </c>
      <c r="D129" s="152" t="s">
        <v>534</v>
      </c>
      <c r="E129" s="153" t="s">
        <v>717</v>
      </c>
      <c r="F129" s="44" t="s">
        <v>158</v>
      </c>
      <c r="G129" s="37" t="s">
        <v>718</v>
      </c>
      <c r="H129" s="37" t="s">
        <v>48</v>
      </c>
      <c r="I129" s="60" t="s">
        <v>719</v>
      </c>
      <c r="J129" s="37">
        <v>2700</v>
      </c>
      <c r="K129" s="37">
        <v>2700</v>
      </c>
      <c r="L129" s="37"/>
      <c r="M129" s="37"/>
      <c r="N129" s="60" t="s">
        <v>720</v>
      </c>
      <c r="O129" s="60" t="s">
        <v>129</v>
      </c>
      <c r="P129" s="37">
        <v>800</v>
      </c>
      <c r="Q129" s="37" t="s">
        <v>53</v>
      </c>
      <c r="R129" s="37" t="s">
        <v>53</v>
      </c>
      <c r="S129" s="37" t="s">
        <v>52</v>
      </c>
      <c r="T129" s="37" t="s">
        <v>74</v>
      </c>
      <c r="U129" s="37" t="s">
        <v>715</v>
      </c>
      <c r="V129" s="37" t="s">
        <v>721</v>
      </c>
      <c r="W129" s="81">
        <v>13887435395</v>
      </c>
      <c r="X129" s="37" t="s">
        <v>52</v>
      </c>
      <c r="Y129" s="108">
        <v>45778</v>
      </c>
      <c r="Z129" s="109">
        <v>45992</v>
      </c>
      <c r="AA129" s="112"/>
      <c r="AB129" s="102"/>
      <c r="AC129" s="43" t="s">
        <v>58</v>
      </c>
      <c r="AD129" s="110" t="s">
        <v>74</v>
      </c>
      <c r="AE129" s="111" t="s">
        <v>59</v>
      </c>
      <c r="AF129" s="44"/>
      <c r="AG129" s="37"/>
      <c r="AH129" s="37">
        <v>900</v>
      </c>
      <c r="AI129" s="37">
        <v>900</v>
      </c>
      <c r="AJ129" s="37"/>
      <c r="AK129" s="37"/>
      <c r="AL129" s="125" t="s">
        <v>155</v>
      </c>
      <c r="AM129" s="37">
        <v>900</v>
      </c>
      <c r="AN129" s="37">
        <v>900</v>
      </c>
      <c r="AO129" s="37"/>
      <c r="AP129" s="136"/>
      <c r="AQ129" s="134">
        <f t="shared" si="6"/>
        <v>0</v>
      </c>
    </row>
    <row r="130" s="4" customFormat="1" ht="105" customHeight="1" spans="1:43">
      <c r="A130" s="37">
        <v>121</v>
      </c>
      <c r="B130" s="37" t="s">
        <v>42</v>
      </c>
      <c r="C130" s="37" t="s">
        <v>67</v>
      </c>
      <c r="D130" s="37" t="s">
        <v>68</v>
      </c>
      <c r="E130" s="37" t="s">
        <v>722</v>
      </c>
      <c r="F130" s="37" t="s">
        <v>723</v>
      </c>
      <c r="G130" s="37" t="s">
        <v>724</v>
      </c>
      <c r="H130" s="37" t="s">
        <v>48</v>
      </c>
      <c r="I130" s="60" t="s">
        <v>725</v>
      </c>
      <c r="J130" s="37">
        <v>3100</v>
      </c>
      <c r="K130" s="37">
        <v>3100</v>
      </c>
      <c r="L130" s="37"/>
      <c r="M130" s="37"/>
      <c r="N130" s="62" t="s">
        <v>726</v>
      </c>
      <c r="O130" s="37" t="s">
        <v>727</v>
      </c>
      <c r="P130" s="63">
        <v>48753</v>
      </c>
      <c r="Q130" s="37" t="s">
        <v>53</v>
      </c>
      <c r="R130" s="37" t="s">
        <v>52</v>
      </c>
      <c r="S130" s="37" t="s">
        <v>53</v>
      </c>
      <c r="T130" s="37" t="s">
        <v>74</v>
      </c>
      <c r="U130" s="37" t="s">
        <v>728</v>
      </c>
      <c r="V130" s="37" t="s">
        <v>729</v>
      </c>
      <c r="W130" s="81" t="s">
        <v>730</v>
      </c>
      <c r="X130" s="37" t="s">
        <v>52</v>
      </c>
      <c r="Y130" s="108">
        <v>45658</v>
      </c>
      <c r="Z130" s="109">
        <v>45992</v>
      </c>
      <c r="AA130" s="37"/>
      <c r="AB130" s="102"/>
      <c r="AC130" s="43" t="s">
        <v>58</v>
      </c>
      <c r="AD130" s="110" t="s">
        <v>74</v>
      </c>
      <c r="AE130" s="111" t="s">
        <v>59</v>
      </c>
      <c r="AF130" s="44"/>
      <c r="AG130" s="37"/>
      <c r="AH130" s="37">
        <v>900</v>
      </c>
      <c r="AI130" s="37">
        <v>900</v>
      </c>
      <c r="AJ130" s="37"/>
      <c r="AK130" s="37"/>
      <c r="AL130" s="124" t="s">
        <v>133</v>
      </c>
      <c r="AM130" s="37">
        <v>900</v>
      </c>
      <c r="AN130" s="37">
        <v>900</v>
      </c>
      <c r="AO130" s="37"/>
      <c r="AP130" s="136"/>
      <c r="AQ130" s="134">
        <f t="shared" si="6"/>
        <v>0</v>
      </c>
    </row>
    <row r="131" s="4" customFormat="1" ht="187" customHeight="1" spans="1:43">
      <c r="A131" s="37">
        <v>122</v>
      </c>
      <c r="B131" s="37" t="s">
        <v>42</v>
      </c>
      <c r="C131" s="37" t="s">
        <v>84</v>
      </c>
      <c r="D131" s="37" t="s">
        <v>534</v>
      </c>
      <c r="E131" s="37" t="s">
        <v>731</v>
      </c>
      <c r="F131" s="37" t="s">
        <v>723</v>
      </c>
      <c r="G131" s="37" t="s">
        <v>732</v>
      </c>
      <c r="H131" s="37" t="s">
        <v>48</v>
      </c>
      <c r="I131" s="60" t="s">
        <v>733</v>
      </c>
      <c r="J131" s="37">
        <v>1300</v>
      </c>
      <c r="K131" s="37">
        <v>1300</v>
      </c>
      <c r="L131" s="37"/>
      <c r="M131" s="37"/>
      <c r="N131" s="60" t="s">
        <v>734</v>
      </c>
      <c r="O131" s="37" t="s">
        <v>735</v>
      </c>
      <c r="P131" s="63">
        <v>6649</v>
      </c>
      <c r="Q131" s="37" t="s">
        <v>53</v>
      </c>
      <c r="R131" s="37" t="s">
        <v>52</v>
      </c>
      <c r="S131" s="37" t="s">
        <v>52</v>
      </c>
      <c r="T131" s="37" t="s">
        <v>74</v>
      </c>
      <c r="U131" s="37" t="s">
        <v>728</v>
      </c>
      <c r="V131" s="37" t="s">
        <v>729</v>
      </c>
      <c r="W131" s="81" t="s">
        <v>730</v>
      </c>
      <c r="X131" s="37" t="s">
        <v>52</v>
      </c>
      <c r="Y131" s="108">
        <v>45689</v>
      </c>
      <c r="Z131" s="109">
        <v>45992</v>
      </c>
      <c r="AA131" s="65"/>
      <c r="AB131" s="102" t="s">
        <v>57</v>
      </c>
      <c r="AC131" s="43" t="s">
        <v>58</v>
      </c>
      <c r="AD131" s="110" t="s">
        <v>74</v>
      </c>
      <c r="AE131" s="111" t="s">
        <v>59</v>
      </c>
      <c r="AF131" s="44">
        <v>1300</v>
      </c>
      <c r="AG131" s="37"/>
      <c r="AH131" s="37">
        <v>520</v>
      </c>
      <c r="AI131" s="37">
        <v>520</v>
      </c>
      <c r="AJ131" s="37"/>
      <c r="AK131" s="37"/>
      <c r="AL131" s="154"/>
      <c r="AM131" s="37">
        <v>1300</v>
      </c>
      <c r="AN131" s="37">
        <v>1300</v>
      </c>
      <c r="AO131" s="37"/>
      <c r="AP131" s="136"/>
      <c r="AQ131" s="134">
        <f t="shared" si="6"/>
        <v>780</v>
      </c>
    </row>
    <row r="132" s="4" customFormat="1" ht="170" customHeight="1" spans="1:43">
      <c r="A132" s="37">
        <v>123</v>
      </c>
      <c r="B132" s="37" t="s">
        <v>42</v>
      </c>
      <c r="C132" s="37" t="s">
        <v>67</v>
      </c>
      <c r="D132" s="37" t="s">
        <v>68</v>
      </c>
      <c r="E132" s="37" t="s">
        <v>736</v>
      </c>
      <c r="F132" s="37" t="s">
        <v>400</v>
      </c>
      <c r="G132" s="37" t="s">
        <v>737</v>
      </c>
      <c r="H132" s="37" t="s">
        <v>48</v>
      </c>
      <c r="I132" s="64" t="s">
        <v>738</v>
      </c>
      <c r="J132" s="37">
        <v>184</v>
      </c>
      <c r="K132" s="37">
        <v>184</v>
      </c>
      <c r="L132" s="37"/>
      <c r="M132" s="37"/>
      <c r="N132" s="60" t="s">
        <v>739</v>
      </c>
      <c r="O132" s="60" t="s">
        <v>740</v>
      </c>
      <c r="P132" s="63">
        <v>4600</v>
      </c>
      <c r="Q132" s="37" t="s">
        <v>53</v>
      </c>
      <c r="R132" s="37" t="s">
        <v>52</v>
      </c>
      <c r="S132" s="37" t="s">
        <v>52</v>
      </c>
      <c r="T132" s="37" t="s">
        <v>74</v>
      </c>
      <c r="U132" s="37" t="s">
        <v>404</v>
      </c>
      <c r="V132" s="37" t="s">
        <v>405</v>
      </c>
      <c r="W132" s="81" t="s">
        <v>741</v>
      </c>
      <c r="X132" s="37" t="s">
        <v>52</v>
      </c>
      <c r="Y132" s="108">
        <v>45658</v>
      </c>
      <c r="Z132" s="109">
        <v>45992</v>
      </c>
      <c r="AA132" s="37"/>
      <c r="AB132" s="102" t="s">
        <v>57</v>
      </c>
      <c r="AC132" s="43" t="s">
        <v>58</v>
      </c>
      <c r="AD132" s="110" t="s">
        <v>74</v>
      </c>
      <c r="AE132" s="111" t="s">
        <v>59</v>
      </c>
      <c r="AF132" s="44">
        <v>184</v>
      </c>
      <c r="AG132" s="37"/>
      <c r="AH132" s="37">
        <v>184</v>
      </c>
      <c r="AI132" s="37">
        <v>184</v>
      </c>
      <c r="AJ132" s="37"/>
      <c r="AK132" s="37"/>
      <c r="AL132" s="154"/>
      <c r="AM132" s="37">
        <v>184</v>
      </c>
      <c r="AN132" s="37">
        <v>184</v>
      </c>
      <c r="AO132" s="37"/>
      <c r="AP132" s="136"/>
      <c r="AQ132" s="134">
        <f t="shared" si="6"/>
        <v>0</v>
      </c>
    </row>
    <row r="133" s="4" customFormat="1" ht="176" customHeight="1" spans="1:43">
      <c r="A133" s="37">
        <v>124</v>
      </c>
      <c r="B133" s="37" t="s">
        <v>42</v>
      </c>
      <c r="C133" s="37" t="s">
        <v>84</v>
      </c>
      <c r="D133" s="37" t="s">
        <v>534</v>
      </c>
      <c r="E133" s="37" t="s">
        <v>742</v>
      </c>
      <c r="F133" s="37" t="s">
        <v>498</v>
      </c>
      <c r="G133" s="37" t="s">
        <v>743</v>
      </c>
      <c r="H133" s="37" t="s">
        <v>48</v>
      </c>
      <c r="I133" s="64" t="s">
        <v>744</v>
      </c>
      <c r="J133" s="37">
        <v>9930</v>
      </c>
      <c r="K133" s="37">
        <v>9930</v>
      </c>
      <c r="L133" s="37"/>
      <c r="M133" s="37"/>
      <c r="N133" s="60" t="s">
        <v>745</v>
      </c>
      <c r="O133" s="60" t="s">
        <v>746</v>
      </c>
      <c r="P133" s="63">
        <v>6000</v>
      </c>
      <c r="Q133" s="37" t="s">
        <v>53</v>
      </c>
      <c r="R133" s="37" t="s">
        <v>53</v>
      </c>
      <c r="S133" s="37" t="s">
        <v>53</v>
      </c>
      <c r="T133" s="37" t="s">
        <v>74</v>
      </c>
      <c r="U133" s="37" t="s">
        <v>503</v>
      </c>
      <c r="V133" s="37" t="s">
        <v>747</v>
      </c>
      <c r="W133" s="81">
        <v>15188021888</v>
      </c>
      <c r="X133" s="37" t="s">
        <v>52</v>
      </c>
      <c r="Y133" s="108">
        <v>45748</v>
      </c>
      <c r="Z133" s="109">
        <v>45992</v>
      </c>
      <c r="AA133" s="37"/>
      <c r="AB133" s="102" t="s">
        <v>57</v>
      </c>
      <c r="AC133" s="43" t="s">
        <v>58</v>
      </c>
      <c r="AD133" s="110" t="s">
        <v>74</v>
      </c>
      <c r="AE133" s="111" t="s">
        <v>59</v>
      </c>
      <c r="AF133" s="44">
        <v>9930</v>
      </c>
      <c r="AG133" s="37"/>
      <c r="AH133" s="37">
        <v>2930</v>
      </c>
      <c r="AI133" s="37">
        <v>2930</v>
      </c>
      <c r="AJ133" s="37"/>
      <c r="AK133" s="37"/>
      <c r="AL133" s="124" t="s">
        <v>155</v>
      </c>
      <c r="AM133" s="37">
        <v>9930</v>
      </c>
      <c r="AN133" s="37">
        <v>9930</v>
      </c>
      <c r="AO133" s="37"/>
      <c r="AP133" s="136"/>
      <c r="AQ133" s="134">
        <f t="shared" si="6"/>
        <v>7000</v>
      </c>
    </row>
    <row r="134" s="4" customFormat="1" ht="172" customHeight="1" spans="1:43">
      <c r="A134" s="37">
        <v>125</v>
      </c>
      <c r="B134" s="37" t="s">
        <v>42</v>
      </c>
      <c r="C134" s="37" t="s">
        <v>67</v>
      </c>
      <c r="D134" s="37" t="s">
        <v>68</v>
      </c>
      <c r="E134" s="37" t="s">
        <v>748</v>
      </c>
      <c r="F134" s="37" t="s">
        <v>749</v>
      </c>
      <c r="G134" s="37"/>
      <c r="H134" s="37" t="s">
        <v>48</v>
      </c>
      <c r="I134" s="60" t="s">
        <v>750</v>
      </c>
      <c r="J134" s="37">
        <v>2880</v>
      </c>
      <c r="K134" s="37">
        <v>2880</v>
      </c>
      <c r="L134" s="37"/>
      <c r="M134" s="37"/>
      <c r="N134" s="64" t="s">
        <v>751</v>
      </c>
      <c r="O134" s="60" t="s">
        <v>635</v>
      </c>
      <c r="P134" s="63">
        <v>200</v>
      </c>
      <c r="Q134" s="37" t="s">
        <v>53</v>
      </c>
      <c r="R134" s="37" t="s">
        <v>53</v>
      </c>
      <c r="S134" s="37" t="s">
        <v>53</v>
      </c>
      <c r="T134" s="37" t="s">
        <v>74</v>
      </c>
      <c r="U134" s="37" t="s">
        <v>163</v>
      </c>
      <c r="V134" s="37" t="s">
        <v>164</v>
      </c>
      <c r="W134" s="81">
        <v>13987465766</v>
      </c>
      <c r="X134" s="37" t="s">
        <v>52</v>
      </c>
      <c r="Y134" s="108">
        <v>45748</v>
      </c>
      <c r="Z134" s="109">
        <v>45992</v>
      </c>
      <c r="AA134" s="37"/>
      <c r="AB134" s="102" t="s">
        <v>57</v>
      </c>
      <c r="AC134" s="43" t="s">
        <v>58</v>
      </c>
      <c r="AD134" s="110" t="s">
        <v>74</v>
      </c>
      <c r="AE134" s="111" t="s">
        <v>59</v>
      </c>
      <c r="AF134" s="44">
        <v>2880</v>
      </c>
      <c r="AG134" s="37"/>
      <c r="AH134" s="37">
        <v>2880</v>
      </c>
      <c r="AI134" s="37"/>
      <c r="AJ134" s="37">
        <v>2880</v>
      </c>
      <c r="AK134" s="37"/>
      <c r="AL134" s="124" t="s">
        <v>155</v>
      </c>
      <c r="AM134" s="37">
        <v>2880</v>
      </c>
      <c r="AN134" s="37">
        <v>2880</v>
      </c>
      <c r="AO134" s="37"/>
      <c r="AP134" s="136"/>
      <c r="AQ134" s="134">
        <f t="shared" si="6"/>
        <v>0</v>
      </c>
    </row>
    <row r="135" s="6" customFormat="1" ht="295" customHeight="1" spans="1:43">
      <c r="A135" s="37">
        <v>126</v>
      </c>
      <c r="B135" s="37" t="s">
        <v>42</v>
      </c>
      <c r="C135" s="37" t="s">
        <v>67</v>
      </c>
      <c r="D135" s="45" t="s">
        <v>68</v>
      </c>
      <c r="E135" s="37" t="s">
        <v>752</v>
      </c>
      <c r="F135" s="37" t="s">
        <v>46</v>
      </c>
      <c r="G135" s="45"/>
      <c r="H135" s="37" t="s">
        <v>48</v>
      </c>
      <c r="I135" s="64" t="s">
        <v>753</v>
      </c>
      <c r="J135" s="37">
        <v>500</v>
      </c>
      <c r="K135" s="37">
        <v>500</v>
      </c>
      <c r="L135" s="37"/>
      <c r="M135" s="43"/>
      <c r="N135" s="60" t="s">
        <v>754</v>
      </c>
      <c r="O135" s="37" t="s">
        <v>755</v>
      </c>
      <c r="P135" s="63">
        <v>2777</v>
      </c>
      <c r="Q135" s="37" t="s">
        <v>52</v>
      </c>
      <c r="R135" s="37" t="s">
        <v>53</v>
      </c>
      <c r="S135" s="37" t="s">
        <v>53</v>
      </c>
      <c r="T135" s="37" t="s">
        <v>74</v>
      </c>
      <c r="U135" s="37" t="s">
        <v>46</v>
      </c>
      <c r="V135" s="37" t="s">
        <v>756</v>
      </c>
      <c r="W135" s="81" t="s">
        <v>757</v>
      </c>
      <c r="X135" s="37" t="s">
        <v>52</v>
      </c>
      <c r="Y135" s="108">
        <v>45748</v>
      </c>
      <c r="Z135" s="109">
        <v>46021</v>
      </c>
      <c r="AA135" s="37"/>
      <c r="AB135" s="102"/>
      <c r="AC135" s="43" t="s">
        <v>758</v>
      </c>
      <c r="AD135" s="110" t="s">
        <v>74</v>
      </c>
      <c r="AE135" s="111" t="s">
        <v>59</v>
      </c>
      <c r="AF135" s="44"/>
      <c r="AG135" s="37"/>
      <c r="AH135" s="37"/>
      <c r="AI135" s="37"/>
      <c r="AJ135" s="37"/>
      <c r="AK135" s="37"/>
      <c r="AL135" s="25"/>
      <c r="AM135" s="37">
        <v>200</v>
      </c>
      <c r="AN135" s="37">
        <v>200</v>
      </c>
      <c r="AO135" s="37"/>
      <c r="AP135" s="136"/>
      <c r="AQ135" s="134">
        <f t="shared" si="6"/>
        <v>200</v>
      </c>
    </row>
    <row r="136" s="6" customFormat="1" ht="231" customHeight="1" spans="1:43">
      <c r="A136" s="37">
        <v>127</v>
      </c>
      <c r="B136" s="37" t="s">
        <v>42</v>
      </c>
      <c r="C136" s="37" t="s">
        <v>84</v>
      </c>
      <c r="D136" s="45" t="s">
        <v>149</v>
      </c>
      <c r="E136" s="37" t="s">
        <v>759</v>
      </c>
      <c r="F136" s="37" t="s">
        <v>136</v>
      </c>
      <c r="G136" s="45" t="s">
        <v>151</v>
      </c>
      <c r="H136" s="37" t="s">
        <v>48</v>
      </c>
      <c r="I136" s="64" t="s">
        <v>760</v>
      </c>
      <c r="J136" s="37">
        <v>1500</v>
      </c>
      <c r="K136" s="37">
        <v>1500</v>
      </c>
      <c r="L136" s="37"/>
      <c r="M136" s="43"/>
      <c r="N136" s="60" t="s">
        <v>761</v>
      </c>
      <c r="O136" s="65" t="s">
        <v>762</v>
      </c>
      <c r="P136" s="63">
        <v>500</v>
      </c>
      <c r="Q136" s="37" t="s">
        <v>53</v>
      </c>
      <c r="R136" s="37" t="s">
        <v>53</v>
      </c>
      <c r="S136" s="37" t="s">
        <v>52</v>
      </c>
      <c r="T136" s="37" t="s">
        <v>74</v>
      </c>
      <c r="U136" s="37" t="s">
        <v>122</v>
      </c>
      <c r="V136" s="37" t="s">
        <v>123</v>
      </c>
      <c r="W136" s="81">
        <v>18314573946</v>
      </c>
      <c r="X136" s="37" t="s">
        <v>52</v>
      </c>
      <c r="Y136" s="108">
        <v>45870</v>
      </c>
      <c r="Z136" s="109">
        <v>45992</v>
      </c>
      <c r="AA136" s="37"/>
      <c r="AB136" s="102"/>
      <c r="AC136" s="43" t="s">
        <v>758</v>
      </c>
      <c r="AD136" s="110" t="s">
        <v>74</v>
      </c>
      <c r="AE136" s="111" t="s">
        <v>59</v>
      </c>
      <c r="AF136" s="44"/>
      <c r="AG136" s="37"/>
      <c r="AH136" s="37"/>
      <c r="AI136" s="37"/>
      <c r="AJ136" s="37"/>
      <c r="AK136" s="37"/>
      <c r="AL136" s="25"/>
      <c r="AM136" s="37">
        <v>400</v>
      </c>
      <c r="AN136" s="37">
        <v>400</v>
      </c>
      <c r="AO136" s="37"/>
      <c r="AP136" s="136"/>
      <c r="AQ136" s="134">
        <f t="shared" si="6"/>
        <v>400</v>
      </c>
    </row>
    <row r="137" s="6" customFormat="1" ht="167" customHeight="1" spans="1:43">
      <c r="A137" s="37">
        <v>128</v>
      </c>
      <c r="B137" s="37" t="s">
        <v>42</v>
      </c>
      <c r="C137" s="37" t="s">
        <v>84</v>
      </c>
      <c r="D137" s="45" t="s">
        <v>156</v>
      </c>
      <c r="E137" s="37" t="s">
        <v>763</v>
      </c>
      <c r="F137" s="37" t="s">
        <v>582</v>
      </c>
      <c r="G137" s="45" t="s">
        <v>764</v>
      </c>
      <c r="H137" s="37" t="s">
        <v>370</v>
      </c>
      <c r="I137" s="60" t="s">
        <v>765</v>
      </c>
      <c r="J137" s="37">
        <v>177.4</v>
      </c>
      <c r="K137" s="37"/>
      <c r="L137" s="37">
        <v>177.4</v>
      </c>
      <c r="M137" s="43"/>
      <c r="N137" s="64" t="s">
        <v>766</v>
      </c>
      <c r="O137" s="65" t="s">
        <v>767</v>
      </c>
      <c r="P137" s="63">
        <v>5632</v>
      </c>
      <c r="Q137" s="37" t="s">
        <v>53</v>
      </c>
      <c r="R137" s="37" t="s">
        <v>53</v>
      </c>
      <c r="S137" s="37" t="s">
        <v>52</v>
      </c>
      <c r="T137" s="37" t="s">
        <v>74</v>
      </c>
      <c r="U137" s="37" t="s">
        <v>163</v>
      </c>
      <c r="V137" s="37" t="s">
        <v>164</v>
      </c>
      <c r="W137" s="81">
        <v>13987465766</v>
      </c>
      <c r="X137" s="37" t="s">
        <v>52</v>
      </c>
      <c r="Y137" s="108">
        <v>45839</v>
      </c>
      <c r="Z137" s="109">
        <v>45992</v>
      </c>
      <c r="AA137" s="37"/>
      <c r="AB137" s="102"/>
      <c r="AC137" s="43" t="s">
        <v>758</v>
      </c>
      <c r="AD137" s="110" t="s">
        <v>74</v>
      </c>
      <c r="AE137" s="111" t="s">
        <v>59</v>
      </c>
      <c r="AF137" s="44"/>
      <c r="AG137" s="37"/>
      <c r="AH137" s="37"/>
      <c r="AI137" s="37"/>
      <c r="AJ137" s="37"/>
      <c r="AK137" s="37"/>
      <c r="AL137" s="25"/>
      <c r="AM137" s="37">
        <v>77.4</v>
      </c>
      <c r="AN137" s="37"/>
      <c r="AO137" s="37">
        <v>77.4</v>
      </c>
      <c r="AP137" s="136"/>
      <c r="AQ137" s="134">
        <f t="shared" ref="AQ137:AQ200" si="7">AM137-AH137</f>
        <v>77.4</v>
      </c>
    </row>
    <row r="138" s="6" customFormat="1" ht="196" customHeight="1" spans="1:43">
      <c r="A138" s="37">
        <v>129</v>
      </c>
      <c r="B138" s="37" t="s">
        <v>42</v>
      </c>
      <c r="C138" s="37" t="s">
        <v>84</v>
      </c>
      <c r="D138" s="45" t="s">
        <v>156</v>
      </c>
      <c r="E138" s="37" t="s">
        <v>768</v>
      </c>
      <c r="F138" s="37" t="s">
        <v>693</v>
      </c>
      <c r="G138" s="45" t="s">
        <v>701</v>
      </c>
      <c r="H138" s="37" t="s">
        <v>48</v>
      </c>
      <c r="I138" s="60" t="s">
        <v>769</v>
      </c>
      <c r="J138" s="37">
        <v>489.18</v>
      </c>
      <c r="K138" s="37"/>
      <c r="L138" s="37">
        <v>489.18</v>
      </c>
      <c r="M138" s="43"/>
      <c r="N138" s="64" t="s">
        <v>770</v>
      </c>
      <c r="O138" s="38" t="s">
        <v>771</v>
      </c>
      <c r="P138" s="63">
        <v>8980</v>
      </c>
      <c r="Q138" s="37" t="s">
        <v>53</v>
      </c>
      <c r="R138" s="37" t="s">
        <v>53</v>
      </c>
      <c r="S138" s="37" t="s">
        <v>52</v>
      </c>
      <c r="T138" s="37" t="s">
        <v>74</v>
      </c>
      <c r="U138" s="37" t="s">
        <v>163</v>
      </c>
      <c r="V138" s="37" t="s">
        <v>164</v>
      </c>
      <c r="W138" s="81">
        <v>13987465766</v>
      </c>
      <c r="X138" s="37" t="s">
        <v>52</v>
      </c>
      <c r="Y138" s="108">
        <v>45839</v>
      </c>
      <c r="Z138" s="109">
        <v>45992</v>
      </c>
      <c r="AA138" s="37"/>
      <c r="AB138" s="102"/>
      <c r="AC138" s="43" t="s">
        <v>758</v>
      </c>
      <c r="AD138" s="110" t="s">
        <v>74</v>
      </c>
      <c r="AE138" s="111" t="s">
        <v>59</v>
      </c>
      <c r="AF138" s="44"/>
      <c r="AG138" s="37"/>
      <c r="AH138" s="37"/>
      <c r="AI138" s="37"/>
      <c r="AJ138" s="37"/>
      <c r="AK138" s="37"/>
      <c r="AL138" s="25"/>
      <c r="AM138" s="37">
        <v>189.18</v>
      </c>
      <c r="AN138" s="37"/>
      <c r="AO138" s="37">
        <v>189.18</v>
      </c>
      <c r="AP138" s="136"/>
      <c r="AQ138" s="134">
        <f t="shared" si="7"/>
        <v>189.18</v>
      </c>
    </row>
    <row r="139" s="6" customFormat="1" ht="88" customHeight="1" spans="1:43">
      <c r="A139" s="37">
        <v>130</v>
      </c>
      <c r="B139" s="37" t="s">
        <v>42</v>
      </c>
      <c r="C139" s="37" t="s">
        <v>67</v>
      </c>
      <c r="D139" s="45" t="s">
        <v>68</v>
      </c>
      <c r="E139" s="37" t="s">
        <v>772</v>
      </c>
      <c r="F139" s="37" t="s">
        <v>693</v>
      </c>
      <c r="G139" s="45" t="s">
        <v>773</v>
      </c>
      <c r="H139" s="37" t="s">
        <v>370</v>
      </c>
      <c r="I139" s="60" t="s">
        <v>774</v>
      </c>
      <c r="J139" s="37">
        <v>49.1</v>
      </c>
      <c r="K139" s="37">
        <v>49.1</v>
      </c>
      <c r="L139" s="37"/>
      <c r="M139" s="43"/>
      <c r="N139" s="60" t="s">
        <v>775</v>
      </c>
      <c r="O139" s="37" t="s">
        <v>776</v>
      </c>
      <c r="P139" s="63">
        <v>2576</v>
      </c>
      <c r="Q139" s="37" t="s">
        <v>53</v>
      </c>
      <c r="R139" s="37" t="s">
        <v>53</v>
      </c>
      <c r="S139" s="37" t="s">
        <v>53</v>
      </c>
      <c r="T139" s="37" t="s">
        <v>74</v>
      </c>
      <c r="U139" s="37" t="s">
        <v>698</v>
      </c>
      <c r="V139" s="37" t="s">
        <v>777</v>
      </c>
      <c r="W139" s="81">
        <v>13330575519</v>
      </c>
      <c r="X139" s="37" t="s">
        <v>52</v>
      </c>
      <c r="Y139" s="108">
        <v>45839</v>
      </c>
      <c r="Z139" s="109">
        <v>45992</v>
      </c>
      <c r="AA139" s="37"/>
      <c r="AB139" s="102"/>
      <c r="AC139" s="43" t="s">
        <v>758</v>
      </c>
      <c r="AD139" s="110" t="s">
        <v>74</v>
      </c>
      <c r="AE139" s="111" t="s">
        <v>59</v>
      </c>
      <c r="AF139" s="44"/>
      <c r="AG139" s="37"/>
      <c r="AH139" s="37"/>
      <c r="AI139" s="37"/>
      <c r="AJ139" s="37"/>
      <c r="AK139" s="37"/>
      <c r="AL139" s="25"/>
      <c r="AM139" s="37">
        <v>49.1</v>
      </c>
      <c r="AN139" s="37">
        <v>49.1</v>
      </c>
      <c r="AO139" s="37"/>
      <c r="AP139" s="136"/>
      <c r="AQ139" s="134">
        <f t="shared" si="7"/>
        <v>49.1</v>
      </c>
    </row>
    <row r="140" s="6" customFormat="1" ht="141" customHeight="1" spans="1:43">
      <c r="A140" s="37">
        <v>131</v>
      </c>
      <c r="B140" s="37" t="s">
        <v>42</v>
      </c>
      <c r="C140" s="37" t="s">
        <v>67</v>
      </c>
      <c r="D140" s="45" t="s">
        <v>68</v>
      </c>
      <c r="E140" s="37" t="s">
        <v>778</v>
      </c>
      <c r="F140" s="37" t="s">
        <v>693</v>
      </c>
      <c r="G140" s="45" t="s">
        <v>779</v>
      </c>
      <c r="H140" s="37" t="s">
        <v>48</v>
      </c>
      <c r="I140" s="60" t="s">
        <v>780</v>
      </c>
      <c r="J140" s="37">
        <v>111.23</v>
      </c>
      <c r="K140" s="37">
        <v>111.23</v>
      </c>
      <c r="L140" s="37"/>
      <c r="M140" s="43"/>
      <c r="N140" s="60" t="s">
        <v>781</v>
      </c>
      <c r="O140" s="65" t="s">
        <v>782</v>
      </c>
      <c r="P140" s="63">
        <v>2326</v>
      </c>
      <c r="Q140" s="37" t="s">
        <v>53</v>
      </c>
      <c r="R140" s="37" t="s">
        <v>53</v>
      </c>
      <c r="S140" s="37" t="s">
        <v>52</v>
      </c>
      <c r="T140" s="37" t="s">
        <v>74</v>
      </c>
      <c r="U140" s="37" t="s">
        <v>698</v>
      </c>
      <c r="V140" s="37" t="s">
        <v>783</v>
      </c>
      <c r="W140" s="81" t="s">
        <v>784</v>
      </c>
      <c r="X140" s="37" t="s">
        <v>52</v>
      </c>
      <c r="Y140" s="108">
        <v>45809</v>
      </c>
      <c r="Z140" s="109">
        <v>45962</v>
      </c>
      <c r="AA140" s="37"/>
      <c r="AB140" s="102"/>
      <c r="AC140" s="43" t="s">
        <v>758</v>
      </c>
      <c r="AD140" s="110" t="s">
        <v>74</v>
      </c>
      <c r="AE140" s="111" t="s">
        <v>59</v>
      </c>
      <c r="AF140" s="44"/>
      <c r="AG140" s="37"/>
      <c r="AH140" s="37"/>
      <c r="AI140" s="37"/>
      <c r="AJ140" s="37"/>
      <c r="AK140" s="37"/>
      <c r="AL140" s="25"/>
      <c r="AM140" s="37">
        <v>111.23</v>
      </c>
      <c r="AN140" s="37">
        <v>111.23</v>
      </c>
      <c r="AO140" s="37"/>
      <c r="AP140" s="136"/>
      <c r="AQ140" s="134">
        <f t="shared" si="7"/>
        <v>111.23</v>
      </c>
    </row>
    <row r="141" s="6" customFormat="1" ht="180" customHeight="1" spans="1:43">
      <c r="A141" s="37">
        <v>132</v>
      </c>
      <c r="B141" s="37" t="s">
        <v>42</v>
      </c>
      <c r="C141" s="37" t="s">
        <v>84</v>
      </c>
      <c r="D141" s="45" t="s">
        <v>156</v>
      </c>
      <c r="E141" s="37" t="s">
        <v>785</v>
      </c>
      <c r="F141" s="37" t="s">
        <v>231</v>
      </c>
      <c r="G141" s="45" t="s">
        <v>441</v>
      </c>
      <c r="H141" s="37" t="s">
        <v>370</v>
      </c>
      <c r="I141" s="64" t="s">
        <v>786</v>
      </c>
      <c r="J141" s="37">
        <v>156.61</v>
      </c>
      <c r="K141" s="37"/>
      <c r="L141" s="37">
        <v>156.61</v>
      </c>
      <c r="M141" s="43"/>
      <c r="N141" s="60" t="s">
        <v>787</v>
      </c>
      <c r="O141" s="38" t="s">
        <v>788</v>
      </c>
      <c r="P141" s="63">
        <v>15290</v>
      </c>
      <c r="Q141" s="37" t="s">
        <v>53</v>
      </c>
      <c r="R141" s="37" t="s">
        <v>53</v>
      </c>
      <c r="S141" s="37" t="s">
        <v>52</v>
      </c>
      <c r="T141" s="37" t="s">
        <v>74</v>
      </c>
      <c r="U141" s="37" t="s">
        <v>163</v>
      </c>
      <c r="V141" s="37" t="s">
        <v>164</v>
      </c>
      <c r="W141" s="81">
        <v>13987465766</v>
      </c>
      <c r="X141" s="37" t="s">
        <v>52</v>
      </c>
      <c r="Y141" s="108">
        <v>45839</v>
      </c>
      <c r="Z141" s="109">
        <v>45992</v>
      </c>
      <c r="AA141" s="37"/>
      <c r="AB141" s="102"/>
      <c r="AC141" s="43" t="s">
        <v>758</v>
      </c>
      <c r="AD141" s="110" t="s">
        <v>74</v>
      </c>
      <c r="AE141" s="111" t="s">
        <v>59</v>
      </c>
      <c r="AF141" s="44"/>
      <c r="AG141" s="37"/>
      <c r="AH141" s="37"/>
      <c r="AI141" s="37"/>
      <c r="AJ141" s="37"/>
      <c r="AK141" s="37"/>
      <c r="AL141" s="25"/>
      <c r="AM141" s="37">
        <v>100</v>
      </c>
      <c r="AN141" s="37"/>
      <c r="AO141" s="37">
        <v>100</v>
      </c>
      <c r="AP141" s="136"/>
      <c r="AQ141" s="134">
        <f t="shared" si="7"/>
        <v>100</v>
      </c>
    </row>
    <row r="142" s="6" customFormat="1" ht="184" customHeight="1" spans="1:43">
      <c r="A142" s="37">
        <v>133</v>
      </c>
      <c r="B142" s="37" t="s">
        <v>42</v>
      </c>
      <c r="C142" s="37" t="s">
        <v>84</v>
      </c>
      <c r="D142" s="45" t="s">
        <v>156</v>
      </c>
      <c r="E142" s="37" t="s">
        <v>789</v>
      </c>
      <c r="F142" s="37" t="s">
        <v>276</v>
      </c>
      <c r="G142" s="45" t="s">
        <v>790</v>
      </c>
      <c r="H142" s="37" t="s">
        <v>370</v>
      </c>
      <c r="I142" s="60" t="s">
        <v>791</v>
      </c>
      <c r="J142" s="37">
        <v>185.98</v>
      </c>
      <c r="K142" s="37"/>
      <c r="L142" s="37">
        <v>185.98</v>
      </c>
      <c r="M142" s="43"/>
      <c r="N142" s="60" t="s">
        <v>792</v>
      </c>
      <c r="O142" s="45" t="s">
        <v>793</v>
      </c>
      <c r="P142" s="63">
        <v>30128</v>
      </c>
      <c r="Q142" s="37" t="s">
        <v>53</v>
      </c>
      <c r="R142" s="37" t="s">
        <v>53</v>
      </c>
      <c r="S142" s="37" t="s">
        <v>52</v>
      </c>
      <c r="T142" s="37" t="s">
        <v>74</v>
      </c>
      <c r="U142" s="37" t="s">
        <v>163</v>
      </c>
      <c r="V142" s="37" t="s">
        <v>164</v>
      </c>
      <c r="W142" s="81">
        <v>13987465766</v>
      </c>
      <c r="X142" s="37" t="s">
        <v>52</v>
      </c>
      <c r="Y142" s="108">
        <v>45839</v>
      </c>
      <c r="Z142" s="109">
        <v>45992</v>
      </c>
      <c r="AA142" s="37"/>
      <c r="AB142" s="102"/>
      <c r="AC142" s="43" t="s">
        <v>758</v>
      </c>
      <c r="AD142" s="110" t="s">
        <v>74</v>
      </c>
      <c r="AE142" s="111" t="s">
        <v>59</v>
      </c>
      <c r="AF142" s="44"/>
      <c r="AG142" s="37"/>
      <c r="AH142" s="37"/>
      <c r="AI142" s="37"/>
      <c r="AJ142" s="37"/>
      <c r="AK142" s="37"/>
      <c r="AL142" s="25"/>
      <c r="AM142" s="37">
        <v>100</v>
      </c>
      <c r="AN142" s="37"/>
      <c r="AO142" s="37">
        <v>100</v>
      </c>
      <c r="AP142" s="136"/>
      <c r="AQ142" s="134">
        <f t="shared" si="7"/>
        <v>100</v>
      </c>
    </row>
    <row r="143" s="6" customFormat="1" ht="232" customHeight="1" spans="1:43">
      <c r="A143" s="37">
        <v>134</v>
      </c>
      <c r="B143" s="37" t="s">
        <v>42</v>
      </c>
      <c r="C143" s="37" t="s">
        <v>84</v>
      </c>
      <c r="D143" s="45" t="s">
        <v>156</v>
      </c>
      <c r="E143" s="37" t="s">
        <v>794</v>
      </c>
      <c r="F143" s="37" t="s">
        <v>723</v>
      </c>
      <c r="G143" s="45" t="s">
        <v>732</v>
      </c>
      <c r="H143" s="37" t="s">
        <v>48</v>
      </c>
      <c r="I143" s="64" t="s">
        <v>795</v>
      </c>
      <c r="J143" s="37">
        <v>1708</v>
      </c>
      <c r="K143" s="37"/>
      <c r="L143" s="37">
        <v>1708</v>
      </c>
      <c r="M143" s="43"/>
      <c r="N143" s="60" t="s">
        <v>796</v>
      </c>
      <c r="O143" s="37" t="s">
        <v>797</v>
      </c>
      <c r="P143" s="63">
        <v>60439</v>
      </c>
      <c r="Q143" s="37" t="s">
        <v>53</v>
      </c>
      <c r="R143" s="37" t="s">
        <v>53</v>
      </c>
      <c r="S143" s="37" t="s">
        <v>52</v>
      </c>
      <c r="T143" s="37" t="s">
        <v>74</v>
      </c>
      <c r="U143" s="37" t="s">
        <v>163</v>
      </c>
      <c r="V143" s="37" t="s">
        <v>164</v>
      </c>
      <c r="W143" s="81">
        <v>13987465766</v>
      </c>
      <c r="X143" s="37" t="s">
        <v>52</v>
      </c>
      <c r="Y143" s="108">
        <v>45839</v>
      </c>
      <c r="Z143" s="109">
        <v>45992</v>
      </c>
      <c r="AA143" s="37"/>
      <c r="AB143" s="102"/>
      <c r="AC143" s="43" t="s">
        <v>758</v>
      </c>
      <c r="AD143" s="110" t="s">
        <v>74</v>
      </c>
      <c r="AE143" s="111" t="s">
        <v>59</v>
      </c>
      <c r="AF143" s="44"/>
      <c r="AG143" s="37"/>
      <c r="AH143" s="37"/>
      <c r="AI143" s="37"/>
      <c r="AJ143" s="37"/>
      <c r="AK143" s="37"/>
      <c r="AL143" s="25"/>
      <c r="AM143" s="37">
        <v>500</v>
      </c>
      <c r="AN143" s="37"/>
      <c r="AO143" s="37">
        <v>500</v>
      </c>
      <c r="AP143" s="136"/>
      <c r="AQ143" s="134">
        <f t="shared" si="7"/>
        <v>500</v>
      </c>
    </row>
    <row r="144" s="6" customFormat="1" ht="220" customHeight="1" spans="1:43">
      <c r="A144" s="37">
        <v>135</v>
      </c>
      <c r="B144" s="37" t="s">
        <v>42</v>
      </c>
      <c r="C144" s="37" t="s">
        <v>84</v>
      </c>
      <c r="D144" s="45" t="s">
        <v>85</v>
      </c>
      <c r="E144" s="37" t="s">
        <v>798</v>
      </c>
      <c r="F144" s="37" t="s">
        <v>198</v>
      </c>
      <c r="G144" s="45" t="s">
        <v>799</v>
      </c>
      <c r="H144" s="37" t="s">
        <v>48</v>
      </c>
      <c r="I144" s="64" t="s">
        <v>800</v>
      </c>
      <c r="J144" s="37">
        <v>493</v>
      </c>
      <c r="K144" s="37">
        <v>493</v>
      </c>
      <c r="L144" s="37"/>
      <c r="M144" s="43"/>
      <c r="N144" s="60" t="s">
        <v>801</v>
      </c>
      <c r="O144" s="37" t="s">
        <v>802</v>
      </c>
      <c r="P144" s="63">
        <v>200000</v>
      </c>
      <c r="Q144" s="37" t="s">
        <v>53</v>
      </c>
      <c r="R144" s="37" t="s">
        <v>53</v>
      </c>
      <c r="S144" s="37" t="s">
        <v>53</v>
      </c>
      <c r="T144" s="37" t="s">
        <v>74</v>
      </c>
      <c r="U144" s="37" t="s">
        <v>803</v>
      </c>
      <c r="V144" s="37" t="s">
        <v>804</v>
      </c>
      <c r="W144" s="81">
        <v>13988955580</v>
      </c>
      <c r="X144" s="37" t="s">
        <v>52</v>
      </c>
      <c r="Y144" s="108">
        <v>45901</v>
      </c>
      <c r="Z144" s="109">
        <v>46143</v>
      </c>
      <c r="AA144" s="37"/>
      <c r="AB144" s="102"/>
      <c r="AC144" s="43" t="s">
        <v>758</v>
      </c>
      <c r="AD144" s="110" t="s">
        <v>74</v>
      </c>
      <c r="AE144" s="111" t="s">
        <v>59</v>
      </c>
      <c r="AF144" s="44"/>
      <c r="AG144" s="37"/>
      <c r="AH144" s="37"/>
      <c r="AI144" s="37"/>
      <c r="AJ144" s="37"/>
      <c r="AK144" s="37"/>
      <c r="AL144" s="25"/>
      <c r="AM144" s="37">
        <v>200</v>
      </c>
      <c r="AN144" s="37">
        <v>200</v>
      </c>
      <c r="AO144" s="37"/>
      <c r="AP144" s="136"/>
      <c r="AQ144" s="134">
        <f t="shared" si="7"/>
        <v>200</v>
      </c>
    </row>
    <row r="145" s="6" customFormat="1" ht="184" customHeight="1" spans="1:43">
      <c r="A145" s="37">
        <v>136</v>
      </c>
      <c r="B145" s="37" t="s">
        <v>42</v>
      </c>
      <c r="C145" s="37" t="s">
        <v>84</v>
      </c>
      <c r="D145" s="45" t="s">
        <v>149</v>
      </c>
      <c r="E145" s="37" t="s">
        <v>805</v>
      </c>
      <c r="F145" s="37" t="s">
        <v>255</v>
      </c>
      <c r="G145" s="45" t="s">
        <v>806</v>
      </c>
      <c r="H145" s="37" t="s">
        <v>370</v>
      </c>
      <c r="I145" s="64" t="s">
        <v>807</v>
      </c>
      <c r="J145" s="37">
        <v>780</v>
      </c>
      <c r="K145" s="37">
        <v>780</v>
      </c>
      <c r="L145" s="37"/>
      <c r="M145" s="43"/>
      <c r="N145" s="60" t="s">
        <v>808</v>
      </c>
      <c r="O145" s="37" t="s">
        <v>809</v>
      </c>
      <c r="P145" s="63">
        <v>8000</v>
      </c>
      <c r="Q145" s="37" t="s">
        <v>53</v>
      </c>
      <c r="R145" s="37" t="s">
        <v>53</v>
      </c>
      <c r="S145" s="37" t="s">
        <v>52</v>
      </c>
      <c r="T145" s="37" t="s">
        <v>74</v>
      </c>
      <c r="U145" s="37" t="s">
        <v>260</v>
      </c>
      <c r="V145" s="37" t="s">
        <v>261</v>
      </c>
      <c r="W145" s="81" t="s">
        <v>262</v>
      </c>
      <c r="X145" s="37" t="s">
        <v>52</v>
      </c>
      <c r="Y145" s="108">
        <v>45809</v>
      </c>
      <c r="Z145" s="109">
        <v>45992</v>
      </c>
      <c r="AA145" s="37"/>
      <c r="AB145" s="102"/>
      <c r="AC145" s="43" t="s">
        <v>758</v>
      </c>
      <c r="AD145" s="110" t="s">
        <v>74</v>
      </c>
      <c r="AE145" s="111" t="s">
        <v>59</v>
      </c>
      <c r="AF145" s="44"/>
      <c r="AG145" s="37"/>
      <c r="AH145" s="37"/>
      <c r="AI145" s="37"/>
      <c r="AJ145" s="37"/>
      <c r="AK145" s="37"/>
      <c r="AL145" s="25"/>
      <c r="AM145" s="37">
        <v>280</v>
      </c>
      <c r="AN145" s="37">
        <v>280</v>
      </c>
      <c r="AO145" s="37"/>
      <c r="AP145" s="136"/>
      <c r="AQ145" s="134">
        <f t="shared" si="7"/>
        <v>280</v>
      </c>
    </row>
    <row r="146" s="6" customFormat="1" ht="211" customHeight="1" spans="1:43">
      <c r="A146" s="37">
        <v>137</v>
      </c>
      <c r="B146" s="37" t="s">
        <v>42</v>
      </c>
      <c r="C146" s="37" t="s">
        <v>84</v>
      </c>
      <c r="D146" s="45" t="s">
        <v>156</v>
      </c>
      <c r="E146" s="37" t="s">
        <v>810</v>
      </c>
      <c r="F146" s="37" t="s">
        <v>255</v>
      </c>
      <c r="G146" s="45" t="s">
        <v>811</v>
      </c>
      <c r="H146" s="37" t="s">
        <v>48</v>
      </c>
      <c r="I146" s="64" t="s">
        <v>812</v>
      </c>
      <c r="J146" s="37">
        <v>800</v>
      </c>
      <c r="K146" s="37">
        <v>600</v>
      </c>
      <c r="L146" s="37"/>
      <c r="M146" s="43">
        <v>200</v>
      </c>
      <c r="N146" s="60" t="s">
        <v>813</v>
      </c>
      <c r="O146" s="37" t="s">
        <v>814</v>
      </c>
      <c r="P146" s="63">
        <v>30000</v>
      </c>
      <c r="Q146" s="37" t="s">
        <v>53</v>
      </c>
      <c r="R146" s="37" t="s">
        <v>53</v>
      </c>
      <c r="S146" s="37" t="s">
        <v>53</v>
      </c>
      <c r="T146" s="37" t="s">
        <v>74</v>
      </c>
      <c r="U146" s="37" t="s">
        <v>260</v>
      </c>
      <c r="V146" s="37" t="s">
        <v>261</v>
      </c>
      <c r="W146" s="81" t="s">
        <v>262</v>
      </c>
      <c r="X146" s="37" t="s">
        <v>52</v>
      </c>
      <c r="Y146" s="108">
        <v>45778</v>
      </c>
      <c r="Z146" s="109">
        <v>45992</v>
      </c>
      <c r="AA146" s="37" t="s">
        <v>539</v>
      </c>
      <c r="AB146" s="102"/>
      <c r="AC146" s="43" t="s">
        <v>758</v>
      </c>
      <c r="AD146" s="110" t="s">
        <v>74</v>
      </c>
      <c r="AE146" s="111" t="s">
        <v>59</v>
      </c>
      <c r="AF146" s="44"/>
      <c r="AG146" s="37"/>
      <c r="AH146" s="37"/>
      <c r="AI146" s="37"/>
      <c r="AJ146" s="37"/>
      <c r="AK146" s="37"/>
      <c r="AL146" s="25"/>
      <c r="AM146" s="37">
        <v>200</v>
      </c>
      <c r="AN146" s="37">
        <v>200</v>
      </c>
      <c r="AO146" s="37"/>
      <c r="AP146" s="136"/>
      <c r="AQ146" s="134">
        <f t="shared" si="7"/>
        <v>200</v>
      </c>
    </row>
    <row r="147" s="6" customFormat="1" ht="234" customHeight="1" spans="1:43">
      <c r="A147" s="37">
        <v>138</v>
      </c>
      <c r="B147" s="37" t="s">
        <v>42</v>
      </c>
      <c r="C147" s="37" t="s">
        <v>84</v>
      </c>
      <c r="D147" s="45" t="s">
        <v>156</v>
      </c>
      <c r="E147" s="37" t="s">
        <v>815</v>
      </c>
      <c r="F147" s="37" t="s">
        <v>607</v>
      </c>
      <c r="G147" s="45" t="s">
        <v>816</v>
      </c>
      <c r="H147" s="37" t="s">
        <v>817</v>
      </c>
      <c r="I147" s="64" t="s">
        <v>818</v>
      </c>
      <c r="J147" s="37">
        <v>90</v>
      </c>
      <c r="K147" s="37">
        <v>90</v>
      </c>
      <c r="L147" s="37"/>
      <c r="M147" s="43"/>
      <c r="N147" s="60" t="s">
        <v>819</v>
      </c>
      <c r="O147" s="37" t="s">
        <v>820</v>
      </c>
      <c r="P147" s="63">
        <v>6358</v>
      </c>
      <c r="Q147" s="37" t="s">
        <v>53</v>
      </c>
      <c r="R147" s="37" t="s">
        <v>53</v>
      </c>
      <c r="S147" s="37" t="s">
        <v>53</v>
      </c>
      <c r="T147" s="37" t="s">
        <v>74</v>
      </c>
      <c r="U147" s="37" t="s">
        <v>611</v>
      </c>
      <c r="V147" s="37" t="s">
        <v>612</v>
      </c>
      <c r="W147" s="81" t="s">
        <v>613</v>
      </c>
      <c r="X147" s="37" t="s">
        <v>52</v>
      </c>
      <c r="Y147" s="108">
        <v>45658</v>
      </c>
      <c r="Z147" s="109">
        <v>45992</v>
      </c>
      <c r="AA147" s="37"/>
      <c r="AB147" s="102"/>
      <c r="AC147" s="43" t="s">
        <v>758</v>
      </c>
      <c r="AD147" s="110" t="s">
        <v>74</v>
      </c>
      <c r="AE147" s="111" t="s">
        <v>59</v>
      </c>
      <c r="AF147" s="44"/>
      <c r="AG147" s="37"/>
      <c r="AH147" s="37"/>
      <c r="AI147" s="37"/>
      <c r="AJ147" s="37"/>
      <c r="AK147" s="37"/>
      <c r="AL147" s="25"/>
      <c r="AM147" s="37">
        <v>90</v>
      </c>
      <c r="AN147" s="37">
        <v>90</v>
      </c>
      <c r="AO147" s="37"/>
      <c r="AP147" s="136"/>
      <c r="AQ147" s="134">
        <f t="shared" si="7"/>
        <v>90</v>
      </c>
    </row>
    <row r="148" s="6" customFormat="1" ht="119" customHeight="1" spans="1:43">
      <c r="A148" s="37">
        <v>139</v>
      </c>
      <c r="B148" s="37" t="s">
        <v>42</v>
      </c>
      <c r="C148" s="37" t="s">
        <v>67</v>
      </c>
      <c r="D148" s="45" t="s">
        <v>68</v>
      </c>
      <c r="E148" s="37" t="s">
        <v>821</v>
      </c>
      <c r="F148" s="37" t="s">
        <v>400</v>
      </c>
      <c r="G148" s="45" t="s">
        <v>409</v>
      </c>
      <c r="H148" s="37" t="s">
        <v>48</v>
      </c>
      <c r="I148" s="60" t="s">
        <v>822</v>
      </c>
      <c r="J148" s="37">
        <v>490</v>
      </c>
      <c r="K148" s="37"/>
      <c r="L148" s="37">
        <v>490</v>
      </c>
      <c r="M148" s="43"/>
      <c r="N148" s="60" t="s">
        <v>823</v>
      </c>
      <c r="O148" s="37" t="s">
        <v>824</v>
      </c>
      <c r="P148" s="63" t="s">
        <v>825</v>
      </c>
      <c r="Q148" s="37" t="s">
        <v>53</v>
      </c>
      <c r="R148" s="37" t="s">
        <v>53</v>
      </c>
      <c r="S148" s="37" t="s">
        <v>52</v>
      </c>
      <c r="T148" s="37" t="s">
        <v>74</v>
      </c>
      <c r="U148" s="37" t="s">
        <v>404</v>
      </c>
      <c r="V148" s="37" t="s">
        <v>405</v>
      </c>
      <c r="W148" s="81">
        <v>15974665480</v>
      </c>
      <c r="X148" s="37" t="s">
        <v>52</v>
      </c>
      <c r="Y148" s="108">
        <v>45809</v>
      </c>
      <c r="Z148" s="109">
        <v>45901</v>
      </c>
      <c r="AA148" s="37" t="s">
        <v>826</v>
      </c>
      <c r="AB148" s="102"/>
      <c r="AC148" s="43" t="s">
        <v>758</v>
      </c>
      <c r="AD148" s="110" t="s">
        <v>74</v>
      </c>
      <c r="AE148" s="111" t="s">
        <v>59</v>
      </c>
      <c r="AF148" s="44"/>
      <c r="AG148" s="37"/>
      <c r="AH148" s="37"/>
      <c r="AI148" s="37"/>
      <c r="AJ148" s="37"/>
      <c r="AK148" s="37"/>
      <c r="AL148" s="25"/>
      <c r="AM148" s="37">
        <v>190</v>
      </c>
      <c r="AN148" s="37"/>
      <c r="AO148" s="37">
        <v>190</v>
      </c>
      <c r="AP148" s="136"/>
      <c r="AQ148" s="134">
        <f t="shared" si="7"/>
        <v>190</v>
      </c>
    </row>
    <row r="149" s="6" customFormat="1" ht="65" customHeight="1" spans="1:43">
      <c r="A149" s="37">
        <v>140</v>
      </c>
      <c r="B149" s="37" t="s">
        <v>42</v>
      </c>
      <c r="C149" s="37" t="s">
        <v>67</v>
      </c>
      <c r="D149" s="45" t="s">
        <v>68</v>
      </c>
      <c r="E149" s="37" t="s">
        <v>827</v>
      </c>
      <c r="F149" s="37" t="s">
        <v>400</v>
      </c>
      <c r="G149" s="45" t="s">
        <v>828</v>
      </c>
      <c r="H149" s="37" t="s">
        <v>48</v>
      </c>
      <c r="I149" s="60" t="s">
        <v>829</v>
      </c>
      <c r="J149" s="37">
        <v>30</v>
      </c>
      <c r="K149" s="37"/>
      <c r="L149" s="37">
        <v>30</v>
      </c>
      <c r="M149" s="43"/>
      <c r="N149" s="60" t="s">
        <v>830</v>
      </c>
      <c r="O149" s="37" t="s">
        <v>824</v>
      </c>
      <c r="P149" s="63" t="s">
        <v>831</v>
      </c>
      <c r="Q149" s="37" t="s">
        <v>53</v>
      </c>
      <c r="R149" s="37" t="s">
        <v>53</v>
      </c>
      <c r="S149" s="37" t="s">
        <v>52</v>
      </c>
      <c r="T149" s="37" t="s">
        <v>74</v>
      </c>
      <c r="U149" s="37" t="s">
        <v>404</v>
      </c>
      <c r="V149" s="37" t="s">
        <v>405</v>
      </c>
      <c r="W149" s="81">
        <v>15974665480</v>
      </c>
      <c r="X149" s="37" t="s">
        <v>52</v>
      </c>
      <c r="Y149" s="108">
        <v>45809</v>
      </c>
      <c r="Z149" s="109">
        <v>45901</v>
      </c>
      <c r="AA149" s="37" t="s">
        <v>826</v>
      </c>
      <c r="AB149" s="102"/>
      <c r="AC149" s="43" t="s">
        <v>758</v>
      </c>
      <c r="AD149" s="110" t="s">
        <v>74</v>
      </c>
      <c r="AE149" s="111" t="s">
        <v>59</v>
      </c>
      <c r="AF149" s="44"/>
      <c r="AG149" s="37"/>
      <c r="AH149" s="37"/>
      <c r="AI149" s="37"/>
      <c r="AJ149" s="37"/>
      <c r="AK149" s="37"/>
      <c r="AL149" s="25"/>
      <c r="AM149" s="37">
        <v>30</v>
      </c>
      <c r="AN149" s="37"/>
      <c r="AO149" s="37">
        <v>30</v>
      </c>
      <c r="AP149" s="136"/>
      <c r="AQ149" s="134">
        <f t="shared" si="7"/>
        <v>30</v>
      </c>
    </row>
    <row r="150" s="6" customFormat="1" ht="82" customHeight="1" spans="1:43">
      <c r="A150" s="37">
        <v>141</v>
      </c>
      <c r="B150" s="37" t="s">
        <v>42</v>
      </c>
      <c r="C150" s="37" t="s">
        <v>67</v>
      </c>
      <c r="D150" s="45" t="s">
        <v>68</v>
      </c>
      <c r="E150" s="37" t="s">
        <v>832</v>
      </c>
      <c r="F150" s="37" t="s">
        <v>400</v>
      </c>
      <c r="G150" s="45" t="s">
        <v>833</v>
      </c>
      <c r="H150" s="37" t="s">
        <v>48</v>
      </c>
      <c r="I150" s="60" t="s">
        <v>834</v>
      </c>
      <c r="J150" s="37">
        <v>120</v>
      </c>
      <c r="K150" s="37"/>
      <c r="L150" s="37">
        <v>120</v>
      </c>
      <c r="M150" s="43"/>
      <c r="N150" s="62" t="s">
        <v>835</v>
      </c>
      <c r="O150" s="37" t="s">
        <v>824</v>
      </c>
      <c r="P150" s="63" t="s">
        <v>836</v>
      </c>
      <c r="Q150" s="37" t="s">
        <v>53</v>
      </c>
      <c r="R150" s="37" t="s">
        <v>53</v>
      </c>
      <c r="S150" s="37" t="s">
        <v>52</v>
      </c>
      <c r="T150" s="37" t="s">
        <v>74</v>
      </c>
      <c r="U150" s="37" t="s">
        <v>404</v>
      </c>
      <c r="V150" s="37" t="s">
        <v>405</v>
      </c>
      <c r="W150" s="81">
        <v>15974665480</v>
      </c>
      <c r="X150" s="37" t="s">
        <v>52</v>
      </c>
      <c r="Y150" s="108">
        <v>45809</v>
      </c>
      <c r="Z150" s="109">
        <v>45901</v>
      </c>
      <c r="AA150" s="37" t="s">
        <v>826</v>
      </c>
      <c r="AB150" s="102"/>
      <c r="AC150" s="43" t="s">
        <v>758</v>
      </c>
      <c r="AD150" s="110" t="s">
        <v>74</v>
      </c>
      <c r="AE150" s="111" t="s">
        <v>59</v>
      </c>
      <c r="AF150" s="44"/>
      <c r="AG150" s="37"/>
      <c r="AH150" s="37"/>
      <c r="AI150" s="37"/>
      <c r="AJ150" s="37"/>
      <c r="AK150" s="37"/>
      <c r="AL150" s="25"/>
      <c r="AM150" s="37">
        <v>60</v>
      </c>
      <c r="AN150" s="37"/>
      <c r="AO150" s="37">
        <v>60</v>
      </c>
      <c r="AP150" s="136"/>
      <c r="AQ150" s="134">
        <f t="shared" si="7"/>
        <v>60</v>
      </c>
    </row>
    <row r="151" s="6" customFormat="1" ht="94" customHeight="1" spans="1:43">
      <c r="A151" s="37">
        <v>142</v>
      </c>
      <c r="B151" s="37" t="s">
        <v>42</v>
      </c>
      <c r="C151" s="37" t="s">
        <v>67</v>
      </c>
      <c r="D151" s="45" t="s">
        <v>68</v>
      </c>
      <c r="E151" s="37" t="s">
        <v>837</v>
      </c>
      <c r="F151" s="37" t="s">
        <v>400</v>
      </c>
      <c r="G151" s="45" t="s">
        <v>838</v>
      </c>
      <c r="H151" s="37" t="s">
        <v>48</v>
      </c>
      <c r="I151" s="60" t="s">
        <v>839</v>
      </c>
      <c r="J151" s="37">
        <v>100</v>
      </c>
      <c r="K151" s="37"/>
      <c r="L151" s="37">
        <v>100</v>
      </c>
      <c r="M151" s="43"/>
      <c r="N151" s="60" t="s">
        <v>840</v>
      </c>
      <c r="O151" s="37" t="s">
        <v>824</v>
      </c>
      <c r="P151" s="63" t="s">
        <v>841</v>
      </c>
      <c r="Q151" s="37" t="s">
        <v>53</v>
      </c>
      <c r="R151" s="37" t="s">
        <v>53</v>
      </c>
      <c r="S151" s="37" t="s">
        <v>52</v>
      </c>
      <c r="T151" s="37" t="s">
        <v>74</v>
      </c>
      <c r="U151" s="37" t="s">
        <v>404</v>
      </c>
      <c r="V151" s="37" t="s">
        <v>405</v>
      </c>
      <c r="W151" s="81">
        <v>15974665480</v>
      </c>
      <c r="X151" s="37" t="s">
        <v>52</v>
      </c>
      <c r="Y151" s="108">
        <v>45809</v>
      </c>
      <c r="Z151" s="109">
        <v>45901</v>
      </c>
      <c r="AA151" s="37" t="s">
        <v>826</v>
      </c>
      <c r="AB151" s="102"/>
      <c r="AC151" s="43" t="s">
        <v>758</v>
      </c>
      <c r="AD151" s="110" t="s">
        <v>74</v>
      </c>
      <c r="AE151" s="111" t="s">
        <v>59</v>
      </c>
      <c r="AF151" s="44"/>
      <c r="AG151" s="37"/>
      <c r="AH151" s="37"/>
      <c r="AI151" s="37"/>
      <c r="AJ151" s="37"/>
      <c r="AK151" s="37"/>
      <c r="AL151" s="25"/>
      <c r="AM151" s="37">
        <v>50</v>
      </c>
      <c r="AN151" s="37"/>
      <c r="AO151" s="37">
        <v>50</v>
      </c>
      <c r="AP151" s="136"/>
      <c r="AQ151" s="134">
        <f t="shared" si="7"/>
        <v>50</v>
      </c>
    </row>
    <row r="152" s="6" customFormat="1" ht="81" customHeight="1" spans="1:43">
      <c r="A152" s="37">
        <v>143</v>
      </c>
      <c r="B152" s="37" t="s">
        <v>42</v>
      </c>
      <c r="C152" s="37" t="s">
        <v>67</v>
      </c>
      <c r="D152" s="45" t="s">
        <v>68</v>
      </c>
      <c r="E152" s="37" t="s">
        <v>842</v>
      </c>
      <c r="F152" s="37" t="s">
        <v>400</v>
      </c>
      <c r="G152" s="45" t="s">
        <v>843</v>
      </c>
      <c r="H152" s="37" t="s">
        <v>48</v>
      </c>
      <c r="I152" s="60" t="s">
        <v>844</v>
      </c>
      <c r="J152" s="37">
        <v>100</v>
      </c>
      <c r="K152" s="37"/>
      <c r="L152" s="37">
        <v>100</v>
      </c>
      <c r="M152" s="43"/>
      <c r="N152" s="62" t="s">
        <v>845</v>
      </c>
      <c r="O152" s="37" t="s">
        <v>824</v>
      </c>
      <c r="P152" s="63" t="s">
        <v>846</v>
      </c>
      <c r="Q152" s="37" t="s">
        <v>53</v>
      </c>
      <c r="R152" s="37" t="s">
        <v>53</v>
      </c>
      <c r="S152" s="37" t="s">
        <v>52</v>
      </c>
      <c r="T152" s="37" t="s">
        <v>74</v>
      </c>
      <c r="U152" s="37" t="s">
        <v>404</v>
      </c>
      <c r="V152" s="37" t="s">
        <v>405</v>
      </c>
      <c r="W152" s="81">
        <v>15974665480</v>
      </c>
      <c r="X152" s="37" t="s">
        <v>52</v>
      </c>
      <c r="Y152" s="108">
        <v>45809</v>
      </c>
      <c r="Z152" s="109">
        <v>45901</v>
      </c>
      <c r="AA152" s="37" t="s">
        <v>826</v>
      </c>
      <c r="AB152" s="102"/>
      <c r="AC152" s="43" t="s">
        <v>758</v>
      </c>
      <c r="AD152" s="110" t="s">
        <v>74</v>
      </c>
      <c r="AE152" s="111" t="s">
        <v>59</v>
      </c>
      <c r="AF152" s="44"/>
      <c r="AG152" s="37"/>
      <c r="AH152" s="37"/>
      <c r="AI152" s="37"/>
      <c r="AJ152" s="37"/>
      <c r="AK152" s="37"/>
      <c r="AL152" s="25"/>
      <c r="AM152" s="37">
        <v>50</v>
      </c>
      <c r="AN152" s="37"/>
      <c r="AO152" s="37">
        <v>50</v>
      </c>
      <c r="AP152" s="136"/>
      <c r="AQ152" s="134">
        <f t="shared" si="7"/>
        <v>50</v>
      </c>
    </row>
    <row r="153" s="6" customFormat="1" ht="76" customHeight="1" spans="1:43">
      <c r="A153" s="37">
        <v>144</v>
      </c>
      <c r="B153" s="37" t="s">
        <v>42</v>
      </c>
      <c r="C153" s="37" t="s">
        <v>67</v>
      </c>
      <c r="D153" s="45" t="s">
        <v>68</v>
      </c>
      <c r="E153" s="37" t="s">
        <v>847</v>
      </c>
      <c r="F153" s="37" t="s">
        <v>400</v>
      </c>
      <c r="G153" s="45" t="s">
        <v>833</v>
      </c>
      <c r="H153" s="37" t="s">
        <v>48</v>
      </c>
      <c r="I153" s="60" t="s">
        <v>848</v>
      </c>
      <c r="J153" s="37">
        <v>150</v>
      </c>
      <c r="K153" s="37"/>
      <c r="L153" s="37">
        <v>150</v>
      </c>
      <c r="M153" s="43"/>
      <c r="N153" s="62" t="s">
        <v>849</v>
      </c>
      <c r="O153" s="37" t="s">
        <v>824</v>
      </c>
      <c r="P153" s="63" t="s">
        <v>850</v>
      </c>
      <c r="Q153" s="37" t="s">
        <v>53</v>
      </c>
      <c r="R153" s="37" t="s">
        <v>53</v>
      </c>
      <c r="S153" s="37" t="s">
        <v>52</v>
      </c>
      <c r="T153" s="37" t="s">
        <v>74</v>
      </c>
      <c r="U153" s="37" t="s">
        <v>404</v>
      </c>
      <c r="V153" s="37" t="s">
        <v>405</v>
      </c>
      <c r="W153" s="81">
        <v>15974665480</v>
      </c>
      <c r="X153" s="37" t="s">
        <v>52</v>
      </c>
      <c r="Y153" s="108">
        <v>45809</v>
      </c>
      <c r="Z153" s="109">
        <v>45901</v>
      </c>
      <c r="AA153" s="37" t="s">
        <v>826</v>
      </c>
      <c r="AB153" s="102"/>
      <c r="AC153" s="43" t="s">
        <v>758</v>
      </c>
      <c r="AD153" s="110" t="s">
        <v>74</v>
      </c>
      <c r="AE153" s="111" t="s">
        <v>59</v>
      </c>
      <c r="AF153" s="44"/>
      <c r="AG153" s="37"/>
      <c r="AH153" s="37"/>
      <c r="AI153" s="37"/>
      <c r="AJ153" s="37"/>
      <c r="AK153" s="37"/>
      <c r="AL153" s="25"/>
      <c r="AM153" s="37">
        <v>60</v>
      </c>
      <c r="AN153" s="37"/>
      <c r="AO153" s="37">
        <v>60</v>
      </c>
      <c r="AP153" s="136"/>
      <c r="AQ153" s="134">
        <f t="shared" si="7"/>
        <v>60</v>
      </c>
    </row>
    <row r="154" s="6" customFormat="1" ht="69" customHeight="1" spans="1:43">
      <c r="A154" s="37">
        <v>145</v>
      </c>
      <c r="B154" s="37" t="s">
        <v>42</v>
      </c>
      <c r="C154" s="37" t="s">
        <v>67</v>
      </c>
      <c r="D154" s="45" t="s">
        <v>68</v>
      </c>
      <c r="E154" s="37" t="s">
        <v>851</v>
      </c>
      <c r="F154" s="37" t="s">
        <v>400</v>
      </c>
      <c r="G154" s="45" t="s">
        <v>852</v>
      </c>
      <c r="H154" s="37" t="s">
        <v>48</v>
      </c>
      <c r="I154" s="60" t="s">
        <v>853</v>
      </c>
      <c r="J154" s="37">
        <v>100</v>
      </c>
      <c r="K154" s="37"/>
      <c r="L154" s="37">
        <v>100</v>
      </c>
      <c r="M154" s="43"/>
      <c r="N154" s="62" t="s">
        <v>854</v>
      </c>
      <c r="O154" s="37" t="s">
        <v>824</v>
      </c>
      <c r="P154" s="63" t="s">
        <v>855</v>
      </c>
      <c r="Q154" s="37" t="s">
        <v>53</v>
      </c>
      <c r="R154" s="37" t="s">
        <v>53</v>
      </c>
      <c r="S154" s="37" t="s">
        <v>52</v>
      </c>
      <c r="T154" s="37" t="s">
        <v>74</v>
      </c>
      <c r="U154" s="37" t="s">
        <v>404</v>
      </c>
      <c r="V154" s="37" t="s">
        <v>405</v>
      </c>
      <c r="W154" s="81">
        <v>15974665480</v>
      </c>
      <c r="X154" s="37" t="s">
        <v>52</v>
      </c>
      <c r="Y154" s="108">
        <v>45809</v>
      </c>
      <c r="Z154" s="109">
        <v>45901</v>
      </c>
      <c r="AA154" s="37" t="s">
        <v>826</v>
      </c>
      <c r="AB154" s="102"/>
      <c r="AC154" s="43" t="s">
        <v>758</v>
      </c>
      <c r="AD154" s="110" t="s">
        <v>74</v>
      </c>
      <c r="AE154" s="111" t="s">
        <v>59</v>
      </c>
      <c r="AF154" s="44"/>
      <c r="AG154" s="37"/>
      <c r="AH154" s="37"/>
      <c r="AI154" s="37"/>
      <c r="AJ154" s="37"/>
      <c r="AK154" s="37"/>
      <c r="AL154" s="25"/>
      <c r="AM154" s="37">
        <v>50</v>
      </c>
      <c r="AN154" s="37"/>
      <c r="AO154" s="37">
        <v>50</v>
      </c>
      <c r="AP154" s="136"/>
      <c r="AQ154" s="134">
        <f t="shared" si="7"/>
        <v>50</v>
      </c>
    </row>
    <row r="155" s="6" customFormat="1" ht="142" customHeight="1" spans="1:43">
      <c r="A155" s="37">
        <v>146</v>
      </c>
      <c r="B155" s="37" t="s">
        <v>42</v>
      </c>
      <c r="C155" s="37" t="s">
        <v>67</v>
      </c>
      <c r="D155" s="45" t="s">
        <v>68</v>
      </c>
      <c r="E155" s="37" t="s">
        <v>856</v>
      </c>
      <c r="F155" s="37" t="s">
        <v>125</v>
      </c>
      <c r="G155" s="45" t="s">
        <v>857</v>
      </c>
      <c r="H155" s="37" t="s">
        <v>48</v>
      </c>
      <c r="I155" s="60" t="s">
        <v>858</v>
      </c>
      <c r="J155" s="37">
        <v>160</v>
      </c>
      <c r="K155" s="37"/>
      <c r="L155" s="37">
        <v>160</v>
      </c>
      <c r="M155" s="43"/>
      <c r="N155" s="60" t="s">
        <v>859</v>
      </c>
      <c r="O155" s="37" t="s">
        <v>860</v>
      </c>
      <c r="P155" s="63" t="s">
        <v>861</v>
      </c>
      <c r="Q155" s="37" t="s">
        <v>53</v>
      </c>
      <c r="R155" s="37" t="s">
        <v>53</v>
      </c>
      <c r="S155" s="37" t="s">
        <v>52</v>
      </c>
      <c r="T155" s="37" t="s">
        <v>74</v>
      </c>
      <c r="U155" s="37" t="s">
        <v>310</v>
      </c>
      <c r="V155" s="37" t="s">
        <v>862</v>
      </c>
      <c r="W155" s="81">
        <v>18087069447</v>
      </c>
      <c r="X155" s="37" t="s">
        <v>52</v>
      </c>
      <c r="Y155" s="108">
        <v>45748</v>
      </c>
      <c r="Z155" s="109">
        <v>46357</v>
      </c>
      <c r="AA155" s="65" t="s">
        <v>863</v>
      </c>
      <c r="AB155" s="102"/>
      <c r="AC155" s="43" t="s">
        <v>758</v>
      </c>
      <c r="AD155" s="110" t="s">
        <v>74</v>
      </c>
      <c r="AE155" s="111" t="s">
        <v>59</v>
      </c>
      <c r="AF155" s="44"/>
      <c r="AG155" s="37"/>
      <c r="AH155" s="37"/>
      <c r="AI155" s="37"/>
      <c r="AJ155" s="37"/>
      <c r="AK155" s="37"/>
      <c r="AL155" s="25"/>
      <c r="AM155" s="37">
        <v>80</v>
      </c>
      <c r="AN155" s="37"/>
      <c r="AO155" s="37">
        <v>80</v>
      </c>
      <c r="AP155" s="136"/>
      <c r="AQ155" s="134">
        <f t="shared" si="7"/>
        <v>80</v>
      </c>
    </row>
    <row r="156" s="6" customFormat="1" ht="112" customHeight="1" spans="1:43">
      <c r="A156" s="37">
        <v>147</v>
      </c>
      <c r="B156" s="37" t="s">
        <v>42</v>
      </c>
      <c r="C156" s="37" t="s">
        <v>67</v>
      </c>
      <c r="D156" s="45" t="s">
        <v>68</v>
      </c>
      <c r="E156" s="37" t="s">
        <v>864</v>
      </c>
      <c r="F156" s="37" t="s">
        <v>243</v>
      </c>
      <c r="G156" s="45" t="s">
        <v>865</v>
      </c>
      <c r="H156" s="37" t="s">
        <v>48</v>
      </c>
      <c r="I156" s="60" t="s">
        <v>866</v>
      </c>
      <c r="J156" s="37">
        <v>180</v>
      </c>
      <c r="K156" s="37"/>
      <c r="L156" s="37">
        <v>180</v>
      </c>
      <c r="M156" s="43"/>
      <c r="N156" s="60" t="s">
        <v>867</v>
      </c>
      <c r="O156" s="37" t="s">
        <v>860</v>
      </c>
      <c r="P156" s="63">
        <v>1560</v>
      </c>
      <c r="Q156" s="37" t="s">
        <v>53</v>
      </c>
      <c r="R156" s="37" t="s">
        <v>53</v>
      </c>
      <c r="S156" s="37" t="s">
        <v>52</v>
      </c>
      <c r="T156" s="37" t="s">
        <v>74</v>
      </c>
      <c r="U156" s="37" t="s">
        <v>247</v>
      </c>
      <c r="V156" s="37" t="s">
        <v>868</v>
      </c>
      <c r="W156" s="81">
        <v>19169375678</v>
      </c>
      <c r="X156" s="37" t="s">
        <v>52</v>
      </c>
      <c r="Y156" s="108">
        <v>45809</v>
      </c>
      <c r="Z156" s="109">
        <v>45992</v>
      </c>
      <c r="AA156" s="45" t="s">
        <v>869</v>
      </c>
      <c r="AB156" s="102"/>
      <c r="AC156" s="43" t="s">
        <v>758</v>
      </c>
      <c r="AD156" s="110" t="s">
        <v>74</v>
      </c>
      <c r="AE156" s="111" t="s">
        <v>59</v>
      </c>
      <c r="AF156" s="44"/>
      <c r="AG156" s="37"/>
      <c r="AH156" s="37"/>
      <c r="AI156" s="37"/>
      <c r="AJ156" s="37"/>
      <c r="AK156" s="37"/>
      <c r="AL156" s="25"/>
      <c r="AM156" s="37">
        <v>90</v>
      </c>
      <c r="AN156" s="37"/>
      <c r="AO156" s="37">
        <v>90</v>
      </c>
      <c r="AP156" s="136"/>
      <c r="AQ156" s="134">
        <f t="shared" si="7"/>
        <v>90</v>
      </c>
    </row>
    <row r="157" s="6" customFormat="1" ht="101" customHeight="1" spans="1:43">
      <c r="A157" s="37">
        <v>148</v>
      </c>
      <c r="B157" s="37" t="s">
        <v>42</v>
      </c>
      <c r="C157" s="37" t="s">
        <v>67</v>
      </c>
      <c r="D157" s="45" t="s">
        <v>68</v>
      </c>
      <c r="E157" s="37" t="s">
        <v>870</v>
      </c>
      <c r="F157" s="37" t="s">
        <v>243</v>
      </c>
      <c r="G157" s="45" t="s">
        <v>871</v>
      </c>
      <c r="H157" s="37" t="s">
        <v>48</v>
      </c>
      <c r="I157" s="60" t="s">
        <v>872</v>
      </c>
      <c r="J157" s="37">
        <v>220</v>
      </c>
      <c r="K157" s="37"/>
      <c r="L157" s="37">
        <v>220</v>
      </c>
      <c r="M157" s="43"/>
      <c r="N157" s="60" t="s">
        <v>873</v>
      </c>
      <c r="O157" s="37" t="s">
        <v>860</v>
      </c>
      <c r="P157" s="63">
        <v>898</v>
      </c>
      <c r="Q157" s="37" t="s">
        <v>53</v>
      </c>
      <c r="R157" s="37" t="s">
        <v>53</v>
      </c>
      <c r="S157" s="37" t="s">
        <v>52</v>
      </c>
      <c r="T157" s="37" t="s">
        <v>74</v>
      </c>
      <c r="U157" s="37" t="s">
        <v>247</v>
      </c>
      <c r="V157" s="37" t="s">
        <v>868</v>
      </c>
      <c r="W157" s="81">
        <v>19169375678</v>
      </c>
      <c r="X157" s="37" t="s">
        <v>52</v>
      </c>
      <c r="Y157" s="108">
        <v>45809</v>
      </c>
      <c r="Z157" s="109">
        <v>45992</v>
      </c>
      <c r="AA157" s="45" t="s">
        <v>874</v>
      </c>
      <c r="AB157" s="102"/>
      <c r="AC157" s="43" t="s">
        <v>758</v>
      </c>
      <c r="AD157" s="110" t="s">
        <v>74</v>
      </c>
      <c r="AE157" s="111" t="s">
        <v>59</v>
      </c>
      <c r="AF157" s="44"/>
      <c r="AG157" s="37"/>
      <c r="AH157" s="37"/>
      <c r="AI157" s="37"/>
      <c r="AJ157" s="37"/>
      <c r="AK157" s="37"/>
      <c r="AL157" s="25"/>
      <c r="AM157" s="37">
        <v>100</v>
      </c>
      <c r="AN157" s="37"/>
      <c r="AO157" s="37">
        <v>100</v>
      </c>
      <c r="AP157" s="136"/>
      <c r="AQ157" s="134">
        <f t="shared" si="7"/>
        <v>100</v>
      </c>
    </row>
    <row r="158" s="6" customFormat="1" ht="77" customHeight="1" spans="1:43">
      <c r="A158" s="37">
        <v>149</v>
      </c>
      <c r="B158" s="37" t="s">
        <v>42</v>
      </c>
      <c r="C158" s="37" t="s">
        <v>67</v>
      </c>
      <c r="D158" s="45" t="s">
        <v>68</v>
      </c>
      <c r="E158" s="37" t="s">
        <v>875</v>
      </c>
      <c r="F158" s="37" t="s">
        <v>243</v>
      </c>
      <c r="G158" s="45" t="s">
        <v>876</v>
      </c>
      <c r="H158" s="37" t="s">
        <v>48</v>
      </c>
      <c r="I158" s="60" t="s">
        <v>877</v>
      </c>
      <c r="J158" s="37">
        <v>106</v>
      </c>
      <c r="K158" s="37"/>
      <c r="L158" s="37">
        <v>106</v>
      </c>
      <c r="M158" s="43"/>
      <c r="N158" s="60" t="s">
        <v>878</v>
      </c>
      <c r="O158" s="37" t="s">
        <v>879</v>
      </c>
      <c r="P158" s="63">
        <v>792</v>
      </c>
      <c r="Q158" s="37" t="s">
        <v>53</v>
      </c>
      <c r="R158" s="37" t="s">
        <v>53</v>
      </c>
      <c r="S158" s="37" t="s">
        <v>52</v>
      </c>
      <c r="T158" s="37" t="s">
        <v>74</v>
      </c>
      <c r="U158" s="37" t="s">
        <v>247</v>
      </c>
      <c r="V158" s="37" t="s">
        <v>868</v>
      </c>
      <c r="W158" s="81">
        <v>19169375678</v>
      </c>
      <c r="X158" s="37" t="s">
        <v>52</v>
      </c>
      <c r="Y158" s="108">
        <v>45809</v>
      </c>
      <c r="Z158" s="109">
        <v>45992</v>
      </c>
      <c r="AA158" s="37" t="s">
        <v>880</v>
      </c>
      <c r="AB158" s="102"/>
      <c r="AC158" s="43" t="s">
        <v>758</v>
      </c>
      <c r="AD158" s="110" t="s">
        <v>74</v>
      </c>
      <c r="AE158" s="111" t="s">
        <v>59</v>
      </c>
      <c r="AF158" s="44"/>
      <c r="AG158" s="37"/>
      <c r="AH158" s="37"/>
      <c r="AI158" s="37"/>
      <c r="AJ158" s="37"/>
      <c r="AK158" s="37"/>
      <c r="AL158" s="25"/>
      <c r="AM158" s="37">
        <v>56</v>
      </c>
      <c r="AN158" s="37"/>
      <c r="AO158" s="37">
        <v>56</v>
      </c>
      <c r="AP158" s="136"/>
      <c r="AQ158" s="134">
        <f t="shared" si="7"/>
        <v>56</v>
      </c>
    </row>
    <row r="159" s="6" customFormat="1" ht="70" customHeight="1" spans="1:43">
      <c r="A159" s="37">
        <v>150</v>
      </c>
      <c r="B159" s="37" t="s">
        <v>42</v>
      </c>
      <c r="C159" s="37" t="s">
        <v>67</v>
      </c>
      <c r="D159" s="45" t="s">
        <v>68</v>
      </c>
      <c r="E159" s="37" t="s">
        <v>881</v>
      </c>
      <c r="F159" s="37" t="s">
        <v>243</v>
      </c>
      <c r="G159" s="45" t="s">
        <v>882</v>
      </c>
      <c r="H159" s="37" t="s">
        <v>48</v>
      </c>
      <c r="I159" s="60" t="s">
        <v>883</v>
      </c>
      <c r="J159" s="37">
        <v>30</v>
      </c>
      <c r="K159" s="37"/>
      <c r="L159" s="37">
        <v>30</v>
      </c>
      <c r="M159" s="43"/>
      <c r="N159" s="60" t="s">
        <v>884</v>
      </c>
      <c r="O159" s="37" t="s">
        <v>879</v>
      </c>
      <c r="P159" s="63">
        <v>1650</v>
      </c>
      <c r="Q159" s="37" t="s">
        <v>53</v>
      </c>
      <c r="R159" s="37" t="s">
        <v>53</v>
      </c>
      <c r="S159" s="37" t="s">
        <v>52</v>
      </c>
      <c r="T159" s="37" t="s">
        <v>74</v>
      </c>
      <c r="U159" s="37" t="s">
        <v>247</v>
      </c>
      <c r="V159" s="37" t="s">
        <v>868</v>
      </c>
      <c r="W159" s="81">
        <v>19169375678</v>
      </c>
      <c r="X159" s="37" t="s">
        <v>52</v>
      </c>
      <c r="Y159" s="108">
        <v>45809</v>
      </c>
      <c r="Z159" s="109">
        <v>45992</v>
      </c>
      <c r="AA159" s="37" t="s">
        <v>880</v>
      </c>
      <c r="AB159" s="102"/>
      <c r="AC159" s="43" t="s">
        <v>758</v>
      </c>
      <c r="AD159" s="110" t="s">
        <v>74</v>
      </c>
      <c r="AE159" s="111" t="s">
        <v>59</v>
      </c>
      <c r="AF159" s="44"/>
      <c r="AG159" s="37"/>
      <c r="AH159" s="37"/>
      <c r="AI159" s="37"/>
      <c r="AJ159" s="37"/>
      <c r="AK159" s="37"/>
      <c r="AL159" s="25"/>
      <c r="AM159" s="37">
        <v>30</v>
      </c>
      <c r="AN159" s="37"/>
      <c r="AO159" s="37">
        <v>30</v>
      </c>
      <c r="AP159" s="136"/>
      <c r="AQ159" s="134">
        <f t="shared" si="7"/>
        <v>30</v>
      </c>
    </row>
    <row r="160" s="6" customFormat="1" ht="80" customHeight="1" spans="1:43">
      <c r="A160" s="37">
        <v>151</v>
      </c>
      <c r="B160" s="37" t="s">
        <v>42</v>
      </c>
      <c r="C160" s="37" t="s">
        <v>67</v>
      </c>
      <c r="D160" s="45" t="s">
        <v>68</v>
      </c>
      <c r="E160" s="37" t="s">
        <v>885</v>
      </c>
      <c r="F160" s="37" t="s">
        <v>243</v>
      </c>
      <c r="G160" s="45" t="s">
        <v>251</v>
      </c>
      <c r="H160" s="37" t="s">
        <v>48</v>
      </c>
      <c r="I160" s="60" t="s">
        <v>886</v>
      </c>
      <c r="J160" s="37">
        <v>160</v>
      </c>
      <c r="K160" s="37">
        <v>160</v>
      </c>
      <c r="L160" s="37"/>
      <c r="M160" s="43"/>
      <c r="N160" s="60" t="s">
        <v>253</v>
      </c>
      <c r="O160" s="37" t="s">
        <v>860</v>
      </c>
      <c r="P160" s="63">
        <v>265</v>
      </c>
      <c r="Q160" s="37" t="s">
        <v>53</v>
      </c>
      <c r="R160" s="37" t="s">
        <v>53</v>
      </c>
      <c r="S160" s="37" t="s">
        <v>53</v>
      </c>
      <c r="T160" s="37" t="s">
        <v>74</v>
      </c>
      <c r="U160" s="37" t="s">
        <v>247</v>
      </c>
      <c r="V160" s="37" t="s">
        <v>868</v>
      </c>
      <c r="W160" s="81">
        <v>19169375678</v>
      </c>
      <c r="X160" s="37" t="s">
        <v>52</v>
      </c>
      <c r="Y160" s="108">
        <v>45809</v>
      </c>
      <c r="Z160" s="109">
        <v>45992</v>
      </c>
      <c r="AA160" s="37"/>
      <c r="AB160" s="102"/>
      <c r="AC160" s="43" t="s">
        <v>758</v>
      </c>
      <c r="AD160" s="110" t="s">
        <v>74</v>
      </c>
      <c r="AE160" s="111" t="s">
        <v>59</v>
      </c>
      <c r="AF160" s="44"/>
      <c r="AG160" s="37"/>
      <c r="AH160" s="37"/>
      <c r="AI160" s="37"/>
      <c r="AJ160" s="37"/>
      <c r="AK160" s="37"/>
      <c r="AL160" s="25"/>
      <c r="AM160" s="37">
        <v>60</v>
      </c>
      <c r="AN160" s="37">
        <v>60</v>
      </c>
      <c r="AO160" s="37"/>
      <c r="AP160" s="136"/>
      <c r="AQ160" s="134">
        <f t="shared" si="7"/>
        <v>60</v>
      </c>
    </row>
    <row r="161" s="6" customFormat="1" ht="172" customHeight="1" spans="1:43">
      <c r="A161" s="37">
        <v>152</v>
      </c>
      <c r="B161" s="37" t="s">
        <v>42</v>
      </c>
      <c r="C161" s="37" t="s">
        <v>67</v>
      </c>
      <c r="D161" s="45" t="s">
        <v>68</v>
      </c>
      <c r="E161" s="37" t="s">
        <v>887</v>
      </c>
      <c r="F161" s="37" t="s">
        <v>264</v>
      </c>
      <c r="G161" s="45" t="s">
        <v>888</v>
      </c>
      <c r="H161" s="37" t="s">
        <v>48</v>
      </c>
      <c r="I161" s="60" t="s">
        <v>889</v>
      </c>
      <c r="J161" s="37">
        <v>379.9</v>
      </c>
      <c r="K161" s="37"/>
      <c r="L161" s="37">
        <v>379.9</v>
      </c>
      <c r="M161" s="43"/>
      <c r="N161" s="60" t="s">
        <v>890</v>
      </c>
      <c r="O161" s="37" t="s">
        <v>891</v>
      </c>
      <c r="P161" s="63">
        <v>1560</v>
      </c>
      <c r="Q161" s="37" t="s">
        <v>53</v>
      </c>
      <c r="R161" s="37" t="s">
        <v>53</v>
      </c>
      <c r="S161" s="37" t="s">
        <v>52</v>
      </c>
      <c r="T161" s="37" t="s">
        <v>74</v>
      </c>
      <c r="U161" s="37" t="s">
        <v>268</v>
      </c>
      <c r="V161" s="37" t="s">
        <v>892</v>
      </c>
      <c r="W161" s="81">
        <v>18725485666</v>
      </c>
      <c r="X161" s="37" t="s">
        <v>52</v>
      </c>
      <c r="Y161" s="108">
        <v>45809</v>
      </c>
      <c r="Z161" s="109">
        <v>45931</v>
      </c>
      <c r="AA161" s="37" t="s">
        <v>893</v>
      </c>
      <c r="AB161" s="102"/>
      <c r="AC161" s="43" t="s">
        <v>758</v>
      </c>
      <c r="AD161" s="110" t="s">
        <v>74</v>
      </c>
      <c r="AE161" s="111" t="s">
        <v>59</v>
      </c>
      <c r="AF161" s="44"/>
      <c r="AG161" s="37"/>
      <c r="AH161" s="37"/>
      <c r="AI161" s="37"/>
      <c r="AJ161" s="37"/>
      <c r="AK161" s="37"/>
      <c r="AL161" s="25"/>
      <c r="AM161" s="37">
        <v>170</v>
      </c>
      <c r="AN161" s="37"/>
      <c r="AO161" s="37">
        <v>170</v>
      </c>
      <c r="AP161" s="136"/>
      <c r="AQ161" s="134">
        <f t="shared" si="7"/>
        <v>170</v>
      </c>
    </row>
    <row r="162" s="6" customFormat="1" ht="133" customHeight="1" spans="1:43">
      <c r="A162" s="37">
        <v>153</v>
      </c>
      <c r="B162" s="37" t="s">
        <v>42</v>
      </c>
      <c r="C162" s="37" t="s">
        <v>67</v>
      </c>
      <c r="D162" s="45" t="s">
        <v>134</v>
      </c>
      <c r="E162" s="37" t="s">
        <v>894</v>
      </c>
      <c r="F162" s="37" t="s">
        <v>264</v>
      </c>
      <c r="G162" s="45" t="s">
        <v>895</v>
      </c>
      <c r="H162" s="37" t="s">
        <v>48</v>
      </c>
      <c r="I162" s="60" t="s">
        <v>896</v>
      </c>
      <c r="J162" s="37">
        <v>200</v>
      </c>
      <c r="K162" s="37"/>
      <c r="L162" s="37">
        <v>200</v>
      </c>
      <c r="M162" s="43"/>
      <c r="N162" s="60" t="s">
        <v>897</v>
      </c>
      <c r="O162" s="37" t="s">
        <v>898</v>
      </c>
      <c r="P162" s="63">
        <v>115</v>
      </c>
      <c r="Q162" s="37" t="s">
        <v>53</v>
      </c>
      <c r="R162" s="37" t="s">
        <v>53</v>
      </c>
      <c r="S162" s="37" t="s">
        <v>53</v>
      </c>
      <c r="T162" s="37" t="s">
        <v>74</v>
      </c>
      <c r="U162" s="37" t="s">
        <v>268</v>
      </c>
      <c r="V162" s="37" t="s">
        <v>892</v>
      </c>
      <c r="W162" s="81">
        <v>18725485666</v>
      </c>
      <c r="X162" s="37" t="s">
        <v>52</v>
      </c>
      <c r="Y162" s="108">
        <v>45870</v>
      </c>
      <c r="Z162" s="109">
        <v>45992</v>
      </c>
      <c r="AA162" s="37" t="s">
        <v>899</v>
      </c>
      <c r="AB162" s="102"/>
      <c r="AC162" s="43" t="s">
        <v>758</v>
      </c>
      <c r="AD162" s="110" t="s">
        <v>74</v>
      </c>
      <c r="AE162" s="111" t="s">
        <v>59</v>
      </c>
      <c r="AF162" s="44"/>
      <c r="AG162" s="37"/>
      <c r="AH162" s="37"/>
      <c r="AI162" s="37"/>
      <c r="AJ162" s="37"/>
      <c r="AK162" s="37"/>
      <c r="AL162" s="25"/>
      <c r="AM162" s="37">
        <v>80</v>
      </c>
      <c r="AN162" s="37"/>
      <c r="AO162" s="37">
        <v>80</v>
      </c>
      <c r="AP162" s="136"/>
      <c r="AQ162" s="134">
        <f t="shared" si="7"/>
        <v>80</v>
      </c>
    </row>
    <row r="163" s="6" customFormat="1" ht="198" customHeight="1" spans="1:43">
      <c r="A163" s="37">
        <v>154</v>
      </c>
      <c r="B163" s="37" t="s">
        <v>42</v>
      </c>
      <c r="C163" s="37" t="s">
        <v>67</v>
      </c>
      <c r="D163" s="45" t="s">
        <v>68</v>
      </c>
      <c r="E163" s="37" t="s">
        <v>900</v>
      </c>
      <c r="F163" s="37" t="s">
        <v>480</v>
      </c>
      <c r="G163" s="45" t="s">
        <v>901</v>
      </c>
      <c r="H163" s="37" t="s">
        <v>48</v>
      </c>
      <c r="I163" s="60" t="s">
        <v>902</v>
      </c>
      <c r="J163" s="37">
        <v>399.6</v>
      </c>
      <c r="K163" s="37">
        <v>399.6</v>
      </c>
      <c r="L163" s="37"/>
      <c r="M163" s="43"/>
      <c r="N163" s="60" t="s">
        <v>903</v>
      </c>
      <c r="O163" s="37" t="s">
        <v>904</v>
      </c>
      <c r="P163" s="63">
        <v>1800</v>
      </c>
      <c r="Q163" s="37" t="s">
        <v>53</v>
      </c>
      <c r="R163" s="37" t="s">
        <v>53</v>
      </c>
      <c r="S163" s="37" t="s">
        <v>53</v>
      </c>
      <c r="T163" s="37" t="s">
        <v>74</v>
      </c>
      <c r="U163" s="37" t="s">
        <v>485</v>
      </c>
      <c r="V163" s="37" t="s">
        <v>486</v>
      </c>
      <c r="W163" s="81">
        <v>15924879532</v>
      </c>
      <c r="X163" s="37" t="s">
        <v>52</v>
      </c>
      <c r="Y163" s="108">
        <v>45658</v>
      </c>
      <c r="Z163" s="109">
        <v>46021</v>
      </c>
      <c r="AA163" s="37"/>
      <c r="AB163" s="102"/>
      <c r="AC163" s="43" t="s">
        <v>758</v>
      </c>
      <c r="AD163" s="110" t="s">
        <v>74</v>
      </c>
      <c r="AE163" s="111" t="s">
        <v>59</v>
      </c>
      <c r="AF163" s="44"/>
      <c r="AG163" s="37"/>
      <c r="AH163" s="37"/>
      <c r="AI163" s="37"/>
      <c r="AJ163" s="37"/>
      <c r="AK163" s="37"/>
      <c r="AL163" s="25"/>
      <c r="AM163" s="37">
        <v>150</v>
      </c>
      <c r="AN163" s="37">
        <v>150</v>
      </c>
      <c r="AO163" s="37"/>
      <c r="AP163" s="136"/>
      <c r="AQ163" s="134">
        <f t="shared" si="7"/>
        <v>150</v>
      </c>
    </row>
    <row r="164" s="6" customFormat="1" ht="168" customHeight="1" spans="1:43">
      <c r="A164" s="37">
        <v>155</v>
      </c>
      <c r="B164" s="37" t="s">
        <v>42</v>
      </c>
      <c r="C164" s="37" t="s">
        <v>67</v>
      </c>
      <c r="D164" s="45" t="s">
        <v>134</v>
      </c>
      <c r="E164" s="37" t="s">
        <v>905</v>
      </c>
      <c r="F164" s="37" t="s">
        <v>480</v>
      </c>
      <c r="G164" s="45" t="s">
        <v>906</v>
      </c>
      <c r="H164" s="37" t="s">
        <v>370</v>
      </c>
      <c r="I164" s="62" t="s">
        <v>907</v>
      </c>
      <c r="J164" s="37">
        <v>153</v>
      </c>
      <c r="K164" s="37">
        <v>153</v>
      </c>
      <c r="L164" s="37"/>
      <c r="M164" s="43"/>
      <c r="N164" s="60" t="s">
        <v>908</v>
      </c>
      <c r="O164" s="37" t="s">
        <v>909</v>
      </c>
      <c r="P164" s="63" t="s">
        <v>910</v>
      </c>
      <c r="Q164" s="37" t="s">
        <v>53</v>
      </c>
      <c r="R164" s="37" t="s">
        <v>53</v>
      </c>
      <c r="S164" s="37" t="s">
        <v>53</v>
      </c>
      <c r="T164" s="37" t="s">
        <v>74</v>
      </c>
      <c r="U164" s="37" t="s">
        <v>485</v>
      </c>
      <c r="V164" s="37" t="s">
        <v>911</v>
      </c>
      <c r="W164" s="81">
        <v>15087460078</v>
      </c>
      <c r="X164" s="37" t="s">
        <v>52</v>
      </c>
      <c r="Y164" s="108">
        <v>45778</v>
      </c>
      <c r="Z164" s="109">
        <v>45992</v>
      </c>
      <c r="AA164" s="37"/>
      <c r="AB164" s="102"/>
      <c r="AC164" s="43" t="s">
        <v>758</v>
      </c>
      <c r="AD164" s="110" t="s">
        <v>74</v>
      </c>
      <c r="AE164" s="111" t="s">
        <v>59</v>
      </c>
      <c r="AF164" s="44"/>
      <c r="AG164" s="37"/>
      <c r="AH164" s="37"/>
      <c r="AI164" s="37"/>
      <c r="AJ164" s="37"/>
      <c r="AK164" s="37"/>
      <c r="AL164" s="25"/>
      <c r="AM164" s="37">
        <v>60</v>
      </c>
      <c r="AN164" s="37">
        <v>60</v>
      </c>
      <c r="AO164" s="37"/>
      <c r="AP164" s="136"/>
      <c r="AQ164" s="134">
        <f t="shared" si="7"/>
        <v>60</v>
      </c>
    </row>
    <row r="165" s="6" customFormat="1" ht="138" customHeight="1" spans="1:43">
      <c r="A165" s="37">
        <v>156</v>
      </c>
      <c r="B165" s="37" t="s">
        <v>42</v>
      </c>
      <c r="C165" s="37" t="s">
        <v>67</v>
      </c>
      <c r="D165" s="45" t="s">
        <v>134</v>
      </c>
      <c r="E165" s="37" t="s">
        <v>912</v>
      </c>
      <c r="F165" s="37" t="s">
        <v>480</v>
      </c>
      <c r="G165" s="45" t="s">
        <v>913</v>
      </c>
      <c r="H165" s="37" t="s">
        <v>370</v>
      </c>
      <c r="I165" s="62" t="s">
        <v>914</v>
      </c>
      <c r="J165" s="37">
        <v>80.9</v>
      </c>
      <c r="K165" s="37">
        <v>80.9</v>
      </c>
      <c r="L165" s="37"/>
      <c r="M165" s="43"/>
      <c r="N165" s="60" t="s">
        <v>915</v>
      </c>
      <c r="O165" s="37" t="s">
        <v>909</v>
      </c>
      <c r="P165" s="63" t="s">
        <v>916</v>
      </c>
      <c r="Q165" s="37" t="s">
        <v>53</v>
      </c>
      <c r="R165" s="37" t="s">
        <v>53</v>
      </c>
      <c r="S165" s="37" t="s">
        <v>53</v>
      </c>
      <c r="T165" s="37" t="s">
        <v>74</v>
      </c>
      <c r="U165" s="37" t="s">
        <v>485</v>
      </c>
      <c r="V165" s="37" t="s">
        <v>911</v>
      </c>
      <c r="W165" s="81">
        <v>15087460078</v>
      </c>
      <c r="X165" s="37" t="s">
        <v>52</v>
      </c>
      <c r="Y165" s="108">
        <v>45778</v>
      </c>
      <c r="Z165" s="109">
        <v>45993</v>
      </c>
      <c r="AA165" s="37"/>
      <c r="AB165" s="102"/>
      <c r="AC165" s="43" t="s">
        <v>758</v>
      </c>
      <c r="AD165" s="110" t="s">
        <v>74</v>
      </c>
      <c r="AE165" s="111" t="s">
        <v>59</v>
      </c>
      <c r="AF165" s="44"/>
      <c r="AG165" s="37"/>
      <c r="AH165" s="37"/>
      <c r="AI165" s="37"/>
      <c r="AJ165" s="37"/>
      <c r="AK165" s="37"/>
      <c r="AL165" s="25"/>
      <c r="AM165" s="37">
        <v>40</v>
      </c>
      <c r="AN165" s="37">
        <v>40</v>
      </c>
      <c r="AO165" s="37"/>
      <c r="AP165" s="136"/>
      <c r="AQ165" s="134">
        <f t="shared" si="7"/>
        <v>40</v>
      </c>
    </row>
    <row r="166" s="6" customFormat="1" ht="108" customHeight="1" spans="1:43">
      <c r="A166" s="37">
        <v>157</v>
      </c>
      <c r="B166" s="37" t="s">
        <v>42</v>
      </c>
      <c r="C166" s="37" t="s">
        <v>67</v>
      </c>
      <c r="D166" s="45" t="s">
        <v>68</v>
      </c>
      <c r="E166" s="37" t="s">
        <v>917</v>
      </c>
      <c r="F166" s="37" t="s">
        <v>158</v>
      </c>
      <c r="G166" s="45" t="s">
        <v>918</v>
      </c>
      <c r="H166" s="37" t="s">
        <v>48</v>
      </c>
      <c r="I166" s="64" t="s">
        <v>919</v>
      </c>
      <c r="J166" s="37">
        <v>150</v>
      </c>
      <c r="K166" s="37">
        <v>150</v>
      </c>
      <c r="L166" s="37"/>
      <c r="M166" s="43"/>
      <c r="N166" s="60" t="s">
        <v>920</v>
      </c>
      <c r="O166" s="37" t="s">
        <v>921</v>
      </c>
      <c r="P166" s="63">
        <v>136</v>
      </c>
      <c r="Q166" s="37" t="s">
        <v>53</v>
      </c>
      <c r="R166" s="37" t="s">
        <v>53</v>
      </c>
      <c r="S166" s="37" t="s">
        <v>53</v>
      </c>
      <c r="T166" s="37" t="s">
        <v>74</v>
      </c>
      <c r="U166" s="37" t="s">
        <v>715</v>
      </c>
      <c r="V166" s="37" t="s">
        <v>716</v>
      </c>
      <c r="W166" s="81">
        <v>13118749391</v>
      </c>
      <c r="X166" s="37" t="s">
        <v>52</v>
      </c>
      <c r="Y166" s="108">
        <v>45839</v>
      </c>
      <c r="Z166" s="109">
        <v>45992</v>
      </c>
      <c r="AA166" s="37" t="s">
        <v>922</v>
      </c>
      <c r="AB166" s="102"/>
      <c r="AC166" s="43" t="s">
        <v>758</v>
      </c>
      <c r="AD166" s="110" t="s">
        <v>74</v>
      </c>
      <c r="AE166" s="111" t="s">
        <v>59</v>
      </c>
      <c r="AF166" s="44"/>
      <c r="AG166" s="37"/>
      <c r="AH166" s="37"/>
      <c r="AI166" s="37"/>
      <c r="AJ166" s="37"/>
      <c r="AK166" s="37"/>
      <c r="AL166" s="25"/>
      <c r="AM166" s="37">
        <v>60</v>
      </c>
      <c r="AN166" s="37">
        <v>60</v>
      </c>
      <c r="AO166" s="37"/>
      <c r="AP166" s="136"/>
      <c r="AQ166" s="134">
        <f t="shared" si="7"/>
        <v>60</v>
      </c>
    </row>
    <row r="167" s="6" customFormat="1" ht="127" customHeight="1" spans="1:43">
      <c r="A167" s="37">
        <v>158</v>
      </c>
      <c r="B167" s="37" t="s">
        <v>42</v>
      </c>
      <c r="C167" s="37" t="s">
        <v>67</v>
      </c>
      <c r="D167" s="45" t="s">
        <v>68</v>
      </c>
      <c r="E167" s="37" t="s">
        <v>923</v>
      </c>
      <c r="F167" s="37" t="s">
        <v>158</v>
      </c>
      <c r="G167" s="45" t="s">
        <v>924</v>
      </c>
      <c r="H167" s="37" t="s">
        <v>48</v>
      </c>
      <c r="I167" s="64" t="s">
        <v>925</v>
      </c>
      <c r="J167" s="37">
        <v>400</v>
      </c>
      <c r="K167" s="37">
        <v>400</v>
      </c>
      <c r="L167" s="37"/>
      <c r="M167" s="43"/>
      <c r="N167" s="60" t="s">
        <v>926</v>
      </c>
      <c r="O167" s="37" t="s">
        <v>927</v>
      </c>
      <c r="P167" s="63">
        <v>510</v>
      </c>
      <c r="Q167" s="37" t="s">
        <v>53</v>
      </c>
      <c r="R167" s="37" t="s">
        <v>53</v>
      </c>
      <c r="S167" s="37" t="s">
        <v>53</v>
      </c>
      <c r="T167" s="37" t="s">
        <v>74</v>
      </c>
      <c r="U167" s="37" t="s">
        <v>715</v>
      </c>
      <c r="V167" s="37" t="s">
        <v>716</v>
      </c>
      <c r="W167" s="81">
        <v>13118749391</v>
      </c>
      <c r="X167" s="37" t="s">
        <v>52</v>
      </c>
      <c r="Y167" s="108">
        <v>45839</v>
      </c>
      <c r="Z167" s="109">
        <v>45992</v>
      </c>
      <c r="AA167" s="37" t="s">
        <v>928</v>
      </c>
      <c r="AB167" s="102"/>
      <c r="AC167" s="43" t="s">
        <v>758</v>
      </c>
      <c r="AD167" s="110" t="s">
        <v>74</v>
      </c>
      <c r="AE167" s="111" t="s">
        <v>59</v>
      </c>
      <c r="AF167" s="44"/>
      <c r="AG167" s="37"/>
      <c r="AH167" s="37"/>
      <c r="AI167" s="37"/>
      <c r="AJ167" s="37"/>
      <c r="AK167" s="37"/>
      <c r="AL167" s="25"/>
      <c r="AM167" s="37">
        <v>180</v>
      </c>
      <c r="AN167" s="37">
        <v>180</v>
      </c>
      <c r="AO167" s="37"/>
      <c r="AP167" s="136"/>
      <c r="AQ167" s="134">
        <f t="shared" si="7"/>
        <v>180</v>
      </c>
    </row>
    <row r="168" s="6" customFormat="1" ht="141" customHeight="1" spans="1:43">
      <c r="A168" s="37">
        <v>159</v>
      </c>
      <c r="B168" s="37" t="s">
        <v>42</v>
      </c>
      <c r="C168" s="37" t="s">
        <v>67</v>
      </c>
      <c r="D168" s="45" t="s">
        <v>68</v>
      </c>
      <c r="E168" s="37" t="s">
        <v>929</v>
      </c>
      <c r="F168" s="37" t="s">
        <v>276</v>
      </c>
      <c r="G168" s="45" t="s">
        <v>930</v>
      </c>
      <c r="H168" s="37" t="s">
        <v>48</v>
      </c>
      <c r="I168" s="64" t="s">
        <v>931</v>
      </c>
      <c r="J168" s="37">
        <v>280</v>
      </c>
      <c r="K168" s="37"/>
      <c r="L168" s="37">
        <v>280</v>
      </c>
      <c r="M168" s="43"/>
      <c r="N168" s="60" t="s">
        <v>932</v>
      </c>
      <c r="O168" s="65" t="s">
        <v>933</v>
      </c>
      <c r="P168" s="63">
        <v>976</v>
      </c>
      <c r="Q168" s="37" t="s">
        <v>53</v>
      </c>
      <c r="R168" s="37" t="s">
        <v>53</v>
      </c>
      <c r="S168" s="37" t="s">
        <v>53</v>
      </c>
      <c r="T168" s="37" t="s">
        <v>74</v>
      </c>
      <c r="U168" s="37" t="s">
        <v>281</v>
      </c>
      <c r="V168" s="37" t="s">
        <v>282</v>
      </c>
      <c r="W168" s="81">
        <v>13769765966</v>
      </c>
      <c r="X168" s="37" t="s">
        <v>52</v>
      </c>
      <c r="Y168" s="108">
        <v>45809</v>
      </c>
      <c r="Z168" s="109">
        <v>45992</v>
      </c>
      <c r="AA168" s="37"/>
      <c r="AB168" s="102"/>
      <c r="AC168" s="43" t="s">
        <v>758</v>
      </c>
      <c r="AD168" s="110" t="s">
        <v>74</v>
      </c>
      <c r="AE168" s="111" t="s">
        <v>59</v>
      </c>
      <c r="AF168" s="44"/>
      <c r="AG168" s="37"/>
      <c r="AH168" s="37"/>
      <c r="AI168" s="37"/>
      <c r="AJ168" s="37"/>
      <c r="AK168" s="37"/>
      <c r="AL168" s="25"/>
      <c r="AM168" s="37">
        <v>120</v>
      </c>
      <c r="AN168" s="37"/>
      <c r="AO168" s="37">
        <v>120</v>
      </c>
      <c r="AP168" s="136"/>
      <c r="AQ168" s="134">
        <f t="shared" si="7"/>
        <v>120</v>
      </c>
    </row>
    <row r="169" s="6" customFormat="1" ht="79" customHeight="1" spans="1:43">
      <c r="A169" s="37">
        <v>160</v>
      </c>
      <c r="B169" s="37" t="s">
        <v>42</v>
      </c>
      <c r="C169" s="37" t="s">
        <v>67</v>
      </c>
      <c r="D169" s="45" t="s">
        <v>68</v>
      </c>
      <c r="E169" s="37" t="s">
        <v>934</v>
      </c>
      <c r="F169" s="37" t="s">
        <v>276</v>
      </c>
      <c r="G169" s="45" t="s">
        <v>935</v>
      </c>
      <c r="H169" s="37" t="s">
        <v>48</v>
      </c>
      <c r="I169" s="60" t="s">
        <v>936</v>
      </c>
      <c r="J169" s="37">
        <v>360</v>
      </c>
      <c r="K169" s="37"/>
      <c r="L169" s="37">
        <v>360</v>
      </c>
      <c r="M169" s="43"/>
      <c r="N169" s="62" t="s">
        <v>937</v>
      </c>
      <c r="O169" s="65" t="s">
        <v>938</v>
      </c>
      <c r="P169" s="63">
        <v>2271</v>
      </c>
      <c r="Q169" s="37" t="s">
        <v>53</v>
      </c>
      <c r="R169" s="37" t="s">
        <v>53</v>
      </c>
      <c r="S169" s="37" t="s">
        <v>53</v>
      </c>
      <c r="T169" s="37" t="s">
        <v>74</v>
      </c>
      <c r="U169" s="37" t="s">
        <v>281</v>
      </c>
      <c r="V169" s="37" t="s">
        <v>282</v>
      </c>
      <c r="W169" s="81">
        <v>13769765966</v>
      </c>
      <c r="X169" s="37" t="s">
        <v>52</v>
      </c>
      <c r="Y169" s="108">
        <v>45809</v>
      </c>
      <c r="Z169" s="109">
        <v>45992</v>
      </c>
      <c r="AA169" s="37"/>
      <c r="AB169" s="102"/>
      <c r="AC169" s="43" t="s">
        <v>758</v>
      </c>
      <c r="AD169" s="110" t="s">
        <v>74</v>
      </c>
      <c r="AE169" s="111" t="s">
        <v>59</v>
      </c>
      <c r="AF169" s="44"/>
      <c r="AG169" s="37"/>
      <c r="AH169" s="37"/>
      <c r="AI169" s="37"/>
      <c r="AJ169" s="37"/>
      <c r="AK169" s="37"/>
      <c r="AL169" s="25"/>
      <c r="AM169" s="37">
        <v>120</v>
      </c>
      <c r="AN169" s="37"/>
      <c r="AO169" s="37">
        <v>120</v>
      </c>
      <c r="AP169" s="136"/>
      <c r="AQ169" s="134">
        <f t="shared" si="7"/>
        <v>120</v>
      </c>
    </row>
    <row r="170" s="6" customFormat="1" ht="74" customHeight="1" spans="1:43">
      <c r="A170" s="37">
        <v>161</v>
      </c>
      <c r="B170" s="37" t="s">
        <v>42</v>
      </c>
      <c r="C170" s="37" t="s">
        <v>67</v>
      </c>
      <c r="D170" s="45" t="s">
        <v>68</v>
      </c>
      <c r="E170" s="37" t="s">
        <v>939</v>
      </c>
      <c r="F170" s="37" t="s">
        <v>276</v>
      </c>
      <c r="G170" s="45" t="s">
        <v>935</v>
      </c>
      <c r="H170" s="37" t="s">
        <v>48</v>
      </c>
      <c r="I170" s="60" t="s">
        <v>940</v>
      </c>
      <c r="J170" s="37">
        <v>260</v>
      </c>
      <c r="K170" s="37"/>
      <c r="L170" s="37">
        <v>260</v>
      </c>
      <c r="M170" s="43"/>
      <c r="N170" s="62" t="s">
        <v>941</v>
      </c>
      <c r="O170" s="65" t="s">
        <v>938</v>
      </c>
      <c r="P170" s="63">
        <v>2271</v>
      </c>
      <c r="Q170" s="37" t="s">
        <v>53</v>
      </c>
      <c r="R170" s="37" t="s">
        <v>53</v>
      </c>
      <c r="S170" s="37" t="s">
        <v>53</v>
      </c>
      <c r="T170" s="37" t="s">
        <v>74</v>
      </c>
      <c r="U170" s="37" t="s">
        <v>281</v>
      </c>
      <c r="V170" s="37" t="s">
        <v>282</v>
      </c>
      <c r="W170" s="81">
        <v>13769765966</v>
      </c>
      <c r="X170" s="37" t="s">
        <v>52</v>
      </c>
      <c r="Y170" s="108">
        <v>45809</v>
      </c>
      <c r="Z170" s="109">
        <v>45992</v>
      </c>
      <c r="AA170" s="37"/>
      <c r="AB170" s="102"/>
      <c r="AC170" s="43" t="s">
        <v>758</v>
      </c>
      <c r="AD170" s="110" t="s">
        <v>74</v>
      </c>
      <c r="AE170" s="111" t="s">
        <v>59</v>
      </c>
      <c r="AF170" s="44"/>
      <c r="AG170" s="37"/>
      <c r="AH170" s="37"/>
      <c r="AI170" s="37"/>
      <c r="AJ170" s="37"/>
      <c r="AK170" s="37"/>
      <c r="AL170" s="25"/>
      <c r="AM170" s="37">
        <v>100</v>
      </c>
      <c r="AN170" s="37"/>
      <c r="AO170" s="37">
        <v>100</v>
      </c>
      <c r="AP170" s="136"/>
      <c r="AQ170" s="134">
        <f t="shared" si="7"/>
        <v>100</v>
      </c>
    </row>
    <row r="171" s="6" customFormat="1" ht="76" customHeight="1" spans="1:43">
      <c r="A171" s="37">
        <v>162</v>
      </c>
      <c r="B171" s="37" t="s">
        <v>42</v>
      </c>
      <c r="C171" s="37" t="s">
        <v>67</v>
      </c>
      <c r="D171" s="45" t="s">
        <v>68</v>
      </c>
      <c r="E171" s="37" t="s">
        <v>942</v>
      </c>
      <c r="F171" s="37" t="s">
        <v>276</v>
      </c>
      <c r="G171" s="45" t="s">
        <v>790</v>
      </c>
      <c r="H171" s="37" t="s">
        <v>48</v>
      </c>
      <c r="I171" s="60" t="s">
        <v>943</v>
      </c>
      <c r="J171" s="37">
        <v>160</v>
      </c>
      <c r="K171" s="37"/>
      <c r="L171" s="37">
        <v>160</v>
      </c>
      <c r="M171" s="43"/>
      <c r="N171" s="62" t="s">
        <v>944</v>
      </c>
      <c r="O171" s="65" t="s">
        <v>945</v>
      </c>
      <c r="P171" s="63">
        <v>1871</v>
      </c>
      <c r="Q171" s="37" t="s">
        <v>53</v>
      </c>
      <c r="R171" s="37" t="s">
        <v>53</v>
      </c>
      <c r="S171" s="37" t="s">
        <v>52</v>
      </c>
      <c r="T171" s="37" t="s">
        <v>74</v>
      </c>
      <c r="U171" s="37" t="s">
        <v>281</v>
      </c>
      <c r="V171" s="37" t="s">
        <v>282</v>
      </c>
      <c r="W171" s="81">
        <v>13769765966</v>
      </c>
      <c r="X171" s="37" t="s">
        <v>52</v>
      </c>
      <c r="Y171" s="108">
        <v>45809</v>
      </c>
      <c r="Z171" s="109">
        <v>45992</v>
      </c>
      <c r="AA171" s="37"/>
      <c r="AB171" s="102"/>
      <c r="AC171" s="43" t="s">
        <v>758</v>
      </c>
      <c r="AD171" s="110" t="s">
        <v>74</v>
      </c>
      <c r="AE171" s="111" t="s">
        <v>59</v>
      </c>
      <c r="AF171" s="44"/>
      <c r="AG171" s="37"/>
      <c r="AH171" s="37"/>
      <c r="AI171" s="37"/>
      <c r="AJ171" s="37"/>
      <c r="AK171" s="37"/>
      <c r="AL171" s="25"/>
      <c r="AM171" s="37">
        <v>80</v>
      </c>
      <c r="AN171" s="37"/>
      <c r="AO171" s="37">
        <v>80</v>
      </c>
      <c r="AP171" s="136"/>
      <c r="AQ171" s="134">
        <f t="shared" si="7"/>
        <v>80</v>
      </c>
    </row>
    <row r="172" s="6" customFormat="1" ht="146" customHeight="1" spans="1:43">
      <c r="A172" s="37">
        <v>163</v>
      </c>
      <c r="B172" s="37" t="s">
        <v>42</v>
      </c>
      <c r="C172" s="37" t="s">
        <v>67</v>
      </c>
      <c r="D172" s="45" t="s">
        <v>68</v>
      </c>
      <c r="E172" s="37" t="s">
        <v>946</v>
      </c>
      <c r="F172" s="37" t="s">
        <v>276</v>
      </c>
      <c r="G172" s="45" t="s">
        <v>790</v>
      </c>
      <c r="H172" s="37" t="s">
        <v>48</v>
      </c>
      <c r="I172" s="60" t="s">
        <v>947</v>
      </c>
      <c r="J172" s="37">
        <v>180</v>
      </c>
      <c r="K172" s="37"/>
      <c r="L172" s="37">
        <v>180</v>
      </c>
      <c r="M172" s="43"/>
      <c r="N172" s="60" t="s">
        <v>948</v>
      </c>
      <c r="O172" s="37" t="s">
        <v>949</v>
      </c>
      <c r="P172" s="63">
        <v>263</v>
      </c>
      <c r="Q172" s="37" t="s">
        <v>53</v>
      </c>
      <c r="R172" s="37" t="s">
        <v>53</v>
      </c>
      <c r="S172" s="37" t="s">
        <v>52</v>
      </c>
      <c r="T172" s="37" t="s">
        <v>74</v>
      </c>
      <c r="U172" s="37" t="s">
        <v>281</v>
      </c>
      <c r="V172" s="37" t="s">
        <v>282</v>
      </c>
      <c r="W172" s="81">
        <v>13769765966</v>
      </c>
      <c r="X172" s="37" t="s">
        <v>52</v>
      </c>
      <c r="Y172" s="108">
        <v>45809</v>
      </c>
      <c r="Z172" s="109">
        <v>45992</v>
      </c>
      <c r="AA172" s="37"/>
      <c r="AB172" s="102"/>
      <c r="AC172" s="43" t="s">
        <v>758</v>
      </c>
      <c r="AD172" s="110" t="s">
        <v>74</v>
      </c>
      <c r="AE172" s="111" t="s">
        <v>59</v>
      </c>
      <c r="AF172" s="44"/>
      <c r="AG172" s="37"/>
      <c r="AH172" s="37"/>
      <c r="AI172" s="37"/>
      <c r="AJ172" s="37"/>
      <c r="AK172" s="37"/>
      <c r="AL172" s="25"/>
      <c r="AM172" s="37">
        <v>80</v>
      </c>
      <c r="AN172" s="37"/>
      <c r="AO172" s="37">
        <v>80</v>
      </c>
      <c r="AP172" s="136"/>
      <c r="AQ172" s="134">
        <f t="shared" si="7"/>
        <v>80</v>
      </c>
    </row>
    <row r="173" s="6" customFormat="1" ht="78" customHeight="1" spans="1:43">
      <c r="A173" s="37">
        <v>164</v>
      </c>
      <c r="B173" s="37" t="s">
        <v>42</v>
      </c>
      <c r="C173" s="37" t="s">
        <v>67</v>
      </c>
      <c r="D173" s="45" t="s">
        <v>68</v>
      </c>
      <c r="E173" s="37" t="s">
        <v>950</v>
      </c>
      <c r="F173" s="37" t="s">
        <v>180</v>
      </c>
      <c r="G173" s="45" t="s">
        <v>359</v>
      </c>
      <c r="H173" s="37" t="s">
        <v>48</v>
      </c>
      <c r="I173" s="60" t="s">
        <v>951</v>
      </c>
      <c r="J173" s="37">
        <v>60</v>
      </c>
      <c r="K173" s="37">
        <v>60</v>
      </c>
      <c r="L173" s="37"/>
      <c r="M173" s="43"/>
      <c r="N173" s="60" t="s">
        <v>952</v>
      </c>
      <c r="O173" s="37" t="s">
        <v>953</v>
      </c>
      <c r="P173" s="63">
        <v>163</v>
      </c>
      <c r="Q173" s="37" t="s">
        <v>53</v>
      </c>
      <c r="R173" s="37" t="s">
        <v>53</v>
      </c>
      <c r="S173" s="37" t="s">
        <v>53</v>
      </c>
      <c r="T173" s="37" t="s">
        <v>74</v>
      </c>
      <c r="U173" s="37" t="s">
        <v>185</v>
      </c>
      <c r="V173" s="37" t="s">
        <v>186</v>
      </c>
      <c r="W173" s="81">
        <v>13887157069</v>
      </c>
      <c r="X173" s="37" t="s">
        <v>52</v>
      </c>
      <c r="Y173" s="108">
        <v>45809</v>
      </c>
      <c r="Z173" s="109">
        <v>45992</v>
      </c>
      <c r="AA173" s="37"/>
      <c r="AB173" s="102"/>
      <c r="AC173" s="43" t="s">
        <v>758</v>
      </c>
      <c r="AD173" s="110" t="s">
        <v>74</v>
      </c>
      <c r="AE173" s="111" t="s">
        <v>59</v>
      </c>
      <c r="AF173" s="44"/>
      <c r="AG173" s="37"/>
      <c r="AH173" s="37"/>
      <c r="AI173" s="37"/>
      <c r="AJ173" s="37"/>
      <c r="AK173" s="37"/>
      <c r="AL173" s="25"/>
      <c r="AM173" s="37">
        <v>60</v>
      </c>
      <c r="AN173" s="37">
        <v>60</v>
      </c>
      <c r="AO173" s="37"/>
      <c r="AP173" s="136"/>
      <c r="AQ173" s="134">
        <f t="shared" si="7"/>
        <v>60</v>
      </c>
    </row>
    <row r="174" s="6" customFormat="1" ht="122" customHeight="1" spans="1:43">
      <c r="A174" s="37">
        <v>165</v>
      </c>
      <c r="B174" s="37" t="s">
        <v>42</v>
      </c>
      <c r="C174" s="37" t="s">
        <v>67</v>
      </c>
      <c r="D174" s="45" t="s">
        <v>68</v>
      </c>
      <c r="E174" s="37" t="s">
        <v>954</v>
      </c>
      <c r="F174" s="37" t="s">
        <v>180</v>
      </c>
      <c r="G174" s="45" t="s">
        <v>955</v>
      </c>
      <c r="H174" s="37" t="s">
        <v>48</v>
      </c>
      <c r="I174" s="62" t="s">
        <v>956</v>
      </c>
      <c r="J174" s="37">
        <v>105.8</v>
      </c>
      <c r="K174" s="37">
        <v>105.8</v>
      </c>
      <c r="L174" s="37"/>
      <c r="M174" s="43"/>
      <c r="N174" s="60" t="s">
        <v>957</v>
      </c>
      <c r="O174" s="37" t="s">
        <v>776</v>
      </c>
      <c r="P174" s="63">
        <v>3529</v>
      </c>
      <c r="Q174" s="37" t="s">
        <v>53</v>
      </c>
      <c r="R174" s="37" t="s">
        <v>53</v>
      </c>
      <c r="S174" s="37" t="s">
        <v>53</v>
      </c>
      <c r="T174" s="37" t="s">
        <v>74</v>
      </c>
      <c r="U174" s="37" t="s">
        <v>185</v>
      </c>
      <c r="V174" s="37" t="s">
        <v>186</v>
      </c>
      <c r="W174" s="81" t="s">
        <v>187</v>
      </c>
      <c r="X174" s="37" t="s">
        <v>52</v>
      </c>
      <c r="Y174" s="108">
        <v>45778</v>
      </c>
      <c r="Z174" s="109">
        <v>45992</v>
      </c>
      <c r="AA174" s="37"/>
      <c r="AB174" s="102"/>
      <c r="AC174" s="43" t="s">
        <v>758</v>
      </c>
      <c r="AD174" s="110" t="s">
        <v>74</v>
      </c>
      <c r="AE174" s="111" t="s">
        <v>59</v>
      </c>
      <c r="AF174" s="44"/>
      <c r="AG174" s="37"/>
      <c r="AH174" s="37"/>
      <c r="AI174" s="37"/>
      <c r="AJ174" s="37"/>
      <c r="AK174" s="37"/>
      <c r="AL174" s="25"/>
      <c r="AM174" s="37">
        <v>55</v>
      </c>
      <c r="AN174" s="37">
        <v>55</v>
      </c>
      <c r="AO174" s="37"/>
      <c r="AP174" s="136"/>
      <c r="AQ174" s="134">
        <f t="shared" si="7"/>
        <v>55</v>
      </c>
    </row>
    <row r="175" s="6" customFormat="1" ht="158" customHeight="1" spans="1:43">
      <c r="A175" s="37">
        <v>166</v>
      </c>
      <c r="B175" s="37" t="s">
        <v>42</v>
      </c>
      <c r="C175" s="37" t="s">
        <v>67</v>
      </c>
      <c r="D175" s="45" t="s">
        <v>68</v>
      </c>
      <c r="E175" s="37" t="s">
        <v>958</v>
      </c>
      <c r="F175" s="37" t="s">
        <v>180</v>
      </c>
      <c r="G175" s="45" t="s">
        <v>959</v>
      </c>
      <c r="H175" s="37" t="s">
        <v>48</v>
      </c>
      <c r="I175" s="62" t="s">
        <v>960</v>
      </c>
      <c r="J175" s="37">
        <v>398.5</v>
      </c>
      <c r="K175" s="37">
        <v>398.5</v>
      </c>
      <c r="L175" s="37"/>
      <c r="M175" s="43"/>
      <c r="N175" s="60" t="s">
        <v>357</v>
      </c>
      <c r="O175" s="37" t="s">
        <v>860</v>
      </c>
      <c r="P175" s="63">
        <v>4297</v>
      </c>
      <c r="Q175" s="37" t="s">
        <v>53</v>
      </c>
      <c r="R175" s="37" t="s">
        <v>53</v>
      </c>
      <c r="S175" s="37" t="s">
        <v>53</v>
      </c>
      <c r="T175" s="37" t="s">
        <v>74</v>
      </c>
      <c r="U175" s="37" t="s">
        <v>185</v>
      </c>
      <c r="V175" s="37" t="s">
        <v>186</v>
      </c>
      <c r="W175" s="81" t="s">
        <v>187</v>
      </c>
      <c r="X175" s="37" t="s">
        <v>52</v>
      </c>
      <c r="Y175" s="108">
        <v>45778</v>
      </c>
      <c r="Z175" s="109">
        <v>45992</v>
      </c>
      <c r="AA175" s="37"/>
      <c r="AB175" s="102"/>
      <c r="AC175" s="43" t="s">
        <v>758</v>
      </c>
      <c r="AD175" s="110" t="s">
        <v>74</v>
      </c>
      <c r="AE175" s="111" t="s">
        <v>59</v>
      </c>
      <c r="AF175" s="44"/>
      <c r="AG175" s="37"/>
      <c r="AH175" s="37"/>
      <c r="AI175" s="37"/>
      <c r="AJ175" s="37"/>
      <c r="AK175" s="37"/>
      <c r="AL175" s="25"/>
      <c r="AM175" s="37">
        <v>160</v>
      </c>
      <c r="AN175" s="37">
        <v>160</v>
      </c>
      <c r="AO175" s="37"/>
      <c r="AP175" s="136"/>
      <c r="AQ175" s="134">
        <f t="shared" si="7"/>
        <v>160</v>
      </c>
    </row>
    <row r="176" s="6" customFormat="1" ht="124" customHeight="1" spans="1:43">
      <c r="A176" s="37">
        <v>167</v>
      </c>
      <c r="B176" s="37" t="s">
        <v>42</v>
      </c>
      <c r="C176" s="37" t="s">
        <v>67</v>
      </c>
      <c r="D176" s="45" t="s">
        <v>68</v>
      </c>
      <c r="E176" s="37" t="s">
        <v>961</v>
      </c>
      <c r="F176" s="37" t="s">
        <v>180</v>
      </c>
      <c r="G176" s="45" t="s">
        <v>962</v>
      </c>
      <c r="H176" s="37" t="s">
        <v>48</v>
      </c>
      <c r="I176" s="60" t="s">
        <v>963</v>
      </c>
      <c r="J176" s="37">
        <v>100</v>
      </c>
      <c r="K176" s="37">
        <v>100</v>
      </c>
      <c r="L176" s="37"/>
      <c r="M176" s="43"/>
      <c r="N176" s="60" t="s">
        <v>964</v>
      </c>
      <c r="O176" s="37" t="s">
        <v>860</v>
      </c>
      <c r="P176" s="63">
        <v>2156</v>
      </c>
      <c r="Q176" s="37" t="s">
        <v>53</v>
      </c>
      <c r="R176" s="37" t="s">
        <v>53</v>
      </c>
      <c r="S176" s="37" t="s">
        <v>53</v>
      </c>
      <c r="T176" s="37" t="s">
        <v>74</v>
      </c>
      <c r="U176" s="37" t="s">
        <v>185</v>
      </c>
      <c r="V176" s="37" t="s">
        <v>186</v>
      </c>
      <c r="W176" s="81" t="s">
        <v>187</v>
      </c>
      <c r="X176" s="37" t="s">
        <v>52</v>
      </c>
      <c r="Y176" s="108">
        <v>45778</v>
      </c>
      <c r="Z176" s="109">
        <v>45992</v>
      </c>
      <c r="AA176" s="37"/>
      <c r="AB176" s="102"/>
      <c r="AC176" s="43" t="s">
        <v>758</v>
      </c>
      <c r="AD176" s="110" t="s">
        <v>74</v>
      </c>
      <c r="AE176" s="111" t="s">
        <v>59</v>
      </c>
      <c r="AF176" s="44"/>
      <c r="AG176" s="37"/>
      <c r="AH176" s="37"/>
      <c r="AI176" s="37"/>
      <c r="AJ176" s="37"/>
      <c r="AK176" s="37"/>
      <c r="AL176" s="25"/>
      <c r="AM176" s="37">
        <v>50</v>
      </c>
      <c r="AN176" s="37">
        <v>50</v>
      </c>
      <c r="AO176" s="37"/>
      <c r="AP176" s="136"/>
      <c r="AQ176" s="134">
        <f t="shared" si="7"/>
        <v>50</v>
      </c>
    </row>
    <row r="177" s="6" customFormat="1" ht="88" customHeight="1" spans="1:43">
      <c r="A177" s="37">
        <v>168</v>
      </c>
      <c r="B177" s="37" t="s">
        <v>42</v>
      </c>
      <c r="C177" s="37" t="s">
        <v>67</v>
      </c>
      <c r="D177" s="45" t="s">
        <v>68</v>
      </c>
      <c r="E177" s="37" t="s">
        <v>965</v>
      </c>
      <c r="F177" s="37" t="s">
        <v>180</v>
      </c>
      <c r="G177" s="45" t="s">
        <v>189</v>
      </c>
      <c r="H177" s="37" t="s">
        <v>48</v>
      </c>
      <c r="I177" s="60" t="s">
        <v>966</v>
      </c>
      <c r="J177" s="37">
        <v>258</v>
      </c>
      <c r="K177" s="37">
        <v>258</v>
      </c>
      <c r="L177" s="37"/>
      <c r="M177" s="43"/>
      <c r="N177" s="60" t="s">
        <v>967</v>
      </c>
      <c r="O177" s="37" t="s">
        <v>860</v>
      </c>
      <c r="P177" s="63">
        <v>503</v>
      </c>
      <c r="Q177" s="37" t="s">
        <v>53</v>
      </c>
      <c r="R177" s="37" t="s">
        <v>53</v>
      </c>
      <c r="S177" s="37" t="s">
        <v>53</v>
      </c>
      <c r="T177" s="37" t="s">
        <v>74</v>
      </c>
      <c r="U177" s="37" t="s">
        <v>185</v>
      </c>
      <c r="V177" s="37" t="s">
        <v>186</v>
      </c>
      <c r="W177" s="81" t="s">
        <v>187</v>
      </c>
      <c r="X177" s="37" t="s">
        <v>52</v>
      </c>
      <c r="Y177" s="108">
        <v>45809</v>
      </c>
      <c r="Z177" s="109">
        <v>45992</v>
      </c>
      <c r="AA177" s="37"/>
      <c r="AB177" s="102"/>
      <c r="AC177" s="43" t="s">
        <v>758</v>
      </c>
      <c r="AD177" s="110" t="s">
        <v>74</v>
      </c>
      <c r="AE177" s="111" t="s">
        <v>59</v>
      </c>
      <c r="AF177" s="44"/>
      <c r="AG177" s="37"/>
      <c r="AH177" s="37"/>
      <c r="AI177" s="37"/>
      <c r="AJ177" s="37"/>
      <c r="AK177" s="37"/>
      <c r="AL177" s="25"/>
      <c r="AM177" s="37">
        <v>110</v>
      </c>
      <c r="AN177" s="37">
        <v>110</v>
      </c>
      <c r="AO177" s="37"/>
      <c r="AP177" s="136"/>
      <c r="AQ177" s="134">
        <f t="shared" si="7"/>
        <v>110</v>
      </c>
    </row>
    <row r="178" s="6" customFormat="1" ht="80" customHeight="1" spans="1:43">
      <c r="A178" s="37">
        <v>169</v>
      </c>
      <c r="B178" s="37" t="s">
        <v>42</v>
      </c>
      <c r="C178" s="37" t="s">
        <v>67</v>
      </c>
      <c r="D178" s="45" t="s">
        <v>68</v>
      </c>
      <c r="E178" s="37" t="s">
        <v>968</v>
      </c>
      <c r="F178" s="37" t="s">
        <v>180</v>
      </c>
      <c r="G178" s="45" t="s">
        <v>189</v>
      </c>
      <c r="H178" s="37" t="s">
        <v>48</v>
      </c>
      <c r="I178" s="60" t="s">
        <v>969</v>
      </c>
      <c r="J178" s="37">
        <v>186</v>
      </c>
      <c r="K178" s="37">
        <v>186</v>
      </c>
      <c r="L178" s="37"/>
      <c r="M178" s="43"/>
      <c r="N178" s="60" t="s">
        <v>970</v>
      </c>
      <c r="O178" s="37" t="s">
        <v>860</v>
      </c>
      <c r="P178" s="63">
        <v>355</v>
      </c>
      <c r="Q178" s="37" t="s">
        <v>53</v>
      </c>
      <c r="R178" s="37" t="s">
        <v>53</v>
      </c>
      <c r="S178" s="37" t="s">
        <v>53</v>
      </c>
      <c r="T178" s="37" t="s">
        <v>74</v>
      </c>
      <c r="U178" s="37" t="s">
        <v>185</v>
      </c>
      <c r="V178" s="37" t="s">
        <v>186</v>
      </c>
      <c r="W178" s="81" t="s">
        <v>187</v>
      </c>
      <c r="X178" s="37" t="s">
        <v>52</v>
      </c>
      <c r="Y178" s="108">
        <v>45809</v>
      </c>
      <c r="Z178" s="109">
        <v>45992</v>
      </c>
      <c r="AA178" s="37"/>
      <c r="AB178" s="102"/>
      <c r="AC178" s="43" t="s">
        <v>758</v>
      </c>
      <c r="AD178" s="110" t="s">
        <v>74</v>
      </c>
      <c r="AE178" s="111" t="s">
        <v>59</v>
      </c>
      <c r="AF178" s="44"/>
      <c r="AG178" s="37"/>
      <c r="AH178" s="37"/>
      <c r="AI178" s="37"/>
      <c r="AJ178" s="37"/>
      <c r="AK178" s="37"/>
      <c r="AL178" s="25"/>
      <c r="AM178" s="37">
        <v>76</v>
      </c>
      <c r="AN178" s="37">
        <v>76</v>
      </c>
      <c r="AO178" s="37"/>
      <c r="AP178" s="136"/>
      <c r="AQ178" s="134">
        <f t="shared" si="7"/>
        <v>76</v>
      </c>
    </row>
    <row r="179" s="6" customFormat="1" ht="120" customHeight="1" spans="1:43">
      <c r="A179" s="37">
        <v>170</v>
      </c>
      <c r="B179" s="37" t="s">
        <v>42</v>
      </c>
      <c r="C179" s="37" t="s">
        <v>67</v>
      </c>
      <c r="D179" s="45" t="s">
        <v>68</v>
      </c>
      <c r="E179" s="37" t="s">
        <v>971</v>
      </c>
      <c r="F179" s="37" t="s">
        <v>180</v>
      </c>
      <c r="G179" s="45" t="s">
        <v>189</v>
      </c>
      <c r="H179" s="37" t="s">
        <v>48</v>
      </c>
      <c r="I179" s="60" t="s">
        <v>972</v>
      </c>
      <c r="J179" s="37">
        <v>159</v>
      </c>
      <c r="K179" s="37">
        <v>159</v>
      </c>
      <c r="L179" s="37"/>
      <c r="M179" s="43"/>
      <c r="N179" s="60" t="s">
        <v>973</v>
      </c>
      <c r="O179" s="37" t="s">
        <v>860</v>
      </c>
      <c r="P179" s="63">
        <v>1063</v>
      </c>
      <c r="Q179" s="37" t="s">
        <v>53</v>
      </c>
      <c r="R179" s="37" t="s">
        <v>53</v>
      </c>
      <c r="S179" s="37" t="s">
        <v>53</v>
      </c>
      <c r="T179" s="37" t="s">
        <v>74</v>
      </c>
      <c r="U179" s="37" t="s">
        <v>185</v>
      </c>
      <c r="V179" s="37" t="s">
        <v>186</v>
      </c>
      <c r="W179" s="81">
        <v>13887157069</v>
      </c>
      <c r="X179" s="37" t="s">
        <v>52</v>
      </c>
      <c r="Y179" s="108">
        <v>45809</v>
      </c>
      <c r="Z179" s="109">
        <v>45992</v>
      </c>
      <c r="AA179" s="37"/>
      <c r="AB179" s="102"/>
      <c r="AC179" s="43" t="s">
        <v>758</v>
      </c>
      <c r="AD179" s="110" t="s">
        <v>74</v>
      </c>
      <c r="AE179" s="111" t="s">
        <v>59</v>
      </c>
      <c r="AF179" s="44"/>
      <c r="AG179" s="37"/>
      <c r="AH179" s="37"/>
      <c r="AI179" s="37"/>
      <c r="AJ179" s="37"/>
      <c r="AK179" s="37"/>
      <c r="AL179" s="25"/>
      <c r="AM179" s="37">
        <v>65</v>
      </c>
      <c r="AN179" s="37">
        <v>65</v>
      </c>
      <c r="AO179" s="37"/>
      <c r="AP179" s="136"/>
      <c r="AQ179" s="134">
        <f t="shared" si="7"/>
        <v>65</v>
      </c>
    </row>
    <row r="180" s="6" customFormat="1" ht="100" customHeight="1" spans="1:43">
      <c r="A180" s="37">
        <v>171</v>
      </c>
      <c r="B180" s="37" t="s">
        <v>42</v>
      </c>
      <c r="C180" s="37" t="s">
        <v>67</v>
      </c>
      <c r="D180" s="45" t="s">
        <v>68</v>
      </c>
      <c r="E180" s="37" t="s">
        <v>974</v>
      </c>
      <c r="F180" s="37" t="s">
        <v>180</v>
      </c>
      <c r="G180" s="45" t="s">
        <v>189</v>
      </c>
      <c r="H180" s="37" t="s">
        <v>48</v>
      </c>
      <c r="I180" s="60" t="s">
        <v>975</v>
      </c>
      <c r="J180" s="37">
        <v>65.45</v>
      </c>
      <c r="K180" s="37">
        <v>65.45</v>
      </c>
      <c r="L180" s="37"/>
      <c r="M180" s="43"/>
      <c r="N180" s="60" t="s">
        <v>976</v>
      </c>
      <c r="O180" s="37" t="s">
        <v>860</v>
      </c>
      <c r="P180" s="63">
        <v>935</v>
      </c>
      <c r="Q180" s="37" t="s">
        <v>53</v>
      </c>
      <c r="R180" s="37" t="s">
        <v>53</v>
      </c>
      <c r="S180" s="37" t="s">
        <v>53</v>
      </c>
      <c r="T180" s="37" t="s">
        <v>74</v>
      </c>
      <c r="U180" s="37" t="s">
        <v>185</v>
      </c>
      <c r="V180" s="37" t="s">
        <v>186</v>
      </c>
      <c r="W180" s="81">
        <v>13887157069</v>
      </c>
      <c r="X180" s="37" t="s">
        <v>52</v>
      </c>
      <c r="Y180" s="108">
        <v>45809</v>
      </c>
      <c r="Z180" s="109">
        <v>45992</v>
      </c>
      <c r="AA180" s="37"/>
      <c r="AB180" s="102"/>
      <c r="AC180" s="43" t="s">
        <v>758</v>
      </c>
      <c r="AD180" s="110" t="s">
        <v>74</v>
      </c>
      <c r="AE180" s="111" t="s">
        <v>59</v>
      </c>
      <c r="AF180" s="44"/>
      <c r="AG180" s="37"/>
      <c r="AH180" s="37"/>
      <c r="AI180" s="37"/>
      <c r="AJ180" s="37"/>
      <c r="AK180" s="37"/>
      <c r="AL180" s="25"/>
      <c r="AM180" s="37">
        <v>65.45</v>
      </c>
      <c r="AN180" s="37">
        <v>65.45</v>
      </c>
      <c r="AO180" s="37"/>
      <c r="AP180" s="136"/>
      <c r="AQ180" s="134">
        <f t="shared" si="7"/>
        <v>65.45</v>
      </c>
    </row>
    <row r="181" s="6" customFormat="1" ht="106" customHeight="1" spans="1:43">
      <c r="A181" s="37">
        <v>172</v>
      </c>
      <c r="B181" s="37" t="s">
        <v>42</v>
      </c>
      <c r="C181" s="37" t="s">
        <v>67</v>
      </c>
      <c r="D181" s="45" t="s">
        <v>68</v>
      </c>
      <c r="E181" s="37" t="s">
        <v>977</v>
      </c>
      <c r="F181" s="37" t="s">
        <v>180</v>
      </c>
      <c r="G181" s="45" t="s">
        <v>978</v>
      </c>
      <c r="H181" s="37" t="s">
        <v>48</v>
      </c>
      <c r="I181" s="60" t="s">
        <v>979</v>
      </c>
      <c r="J181" s="37">
        <v>800</v>
      </c>
      <c r="K181" s="37">
        <v>800</v>
      </c>
      <c r="L181" s="37"/>
      <c r="M181" s="43"/>
      <c r="N181" s="60" t="s">
        <v>980</v>
      </c>
      <c r="O181" s="37" t="s">
        <v>860</v>
      </c>
      <c r="P181" s="63">
        <v>6542</v>
      </c>
      <c r="Q181" s="37" t="s">
        <v>53</v>
      </c>
      <c r="R181" s="37" t="s">
        <v>53</v>
      </c>
      <c r="S181" s="37" t="s">
        <v>53</v>
      </c>
      <c r="T181" s="37" t="s">
        <v>74</v>
      </c>
      <c r="U181" s="37" t="s">
        <v>185</v>
      </c>
      <c r="V181" s="37" t="s">
        <v>186</v>
      </c>
      <c r="W181" s="81">
        <v>13887157069</v>
      </c>
      <c r="X181" s="37" t="s">
        <v>52</v>
      </c>
      <c r="Y181" s="108">
        <v>45809</v>
      </c>
      <c r="Z181" s="109">
        <v>45992</v>
      </c>
      <c r="AA181" s="37"/>
      <c r="AB181" s="102"/>
      <c r="AC181" s="43" t="s">
        <v>758</v>
      </c>
      <c r="AD181" s="110" t="s">
        <v>74</v>
      </c>
      <c r="AE181" s="111" t="s">
        <v>59</v>
      </c>
      <c r="AF181" s="44"/>
      <c r="AG181" s="37"/>
      <c r="AH181" s="37"/>
      <c r="AI181" s="37"/>
      <c r="AJ181" s="37"/>
      <c r="AK181" s="37"/>
      <c r="AL181" s="25"/>
      <c r="AM181" s="37">
        <v>300</v>
      </c>
      <c r="AN181" s="37">
        <v>300</v>
      </c>
      <c r="AO181" s="37"/>
      <c r="AP181" s="136"/>
      <c r="AQ181" s="134">
        <f t="shared" si="7"/>
        <v>300</v>
      </c>
    </row>
    <row r="182" s="6" customFormat="1" ht="71" customHeight="1" spans="1:43">
      <c r="A182" s="37">
        <v>173</v>
      </c>
      <c r="B182" s="37" t="s">
        <v>42</v>
      </c>
      <c r="C182" s="37" t="s">
        <v>67</v>
      </c>
      <c r="D182" s="45" t="s">
        <v>68</v>
      </c>
      <c r="E182" s="37" t="s">
        <v>981</v>
      </c>
      <c r="F182" s="37" t="s">
        <v>180</v>
      </c>
      <c r="G182" s="45" t="s">
        <v>982</v>
      </c>
      <c r="H182" s="37" t="s">
        <v>48</v>
      </c>
      <c r="I182" s="60" t="s">
        <v>983</v>
      </c>
      <c r="J182" s="37">
        <v>84</v>
      </c>
      <c r="K182" s="37">
        <v>84</v>
      </c>
      <c r="L182" s="37"/>
      <c r="M182" s="43"/>
      <c r="N182" s="60" t="s">
        <v>984</v>
      </c>
      <c r="O182" s="37" t="s">
        <v>985</v>
      </c>
      <c r="P182" s="63">
        <v>3029</v>
      </c>
      <c r="Q182" s="37" t="s">
        <v>53</v>
      </c>
      <c r="R182" s="37" t="s">
        <v>53</v>
      </c>
      <c r="S182" s="37" t="s">
        <v>53</v>
      </c>
      <c r="T182" s="37" t="s">
        <v>74</v>
      </c>
      <c r="U182" s="37" t="s">
        <v>185</v>
      </c>
      <c r="V182" s="37" t="s">
        <v>186</v>
      </c>
      <c r="W182" s="81">
        <v>13887157069</v>
      </c>
      <c r="X182" s="37" t="s">
        <v>52</v>
      </c>
      <c r="Y182" s="108">
        <v>45809</v>
      </c>
      <c r="Z182" s="109">
        <v>45992</v>
      </c>
      <c r="AA182" s="37"/>
      <c r="AB182" s="102"/>
      <c r="AC182" s="43" t="s">
        <v>758</v>
      </c>
      <c r="AD182" s="110" t="s">
        <v>74</v>
      </c>
      <c r="AE182" s="111" t="s">
        <v>59</v>
      </c>
      <c r="AF182" s="44"/>
      <c r="AG182" s="37"/>
      <c r="AH182" s="37"/>
      <c r="AI182" s="37"/>
      <c r="AJ182" s="37"/>
      <c r="AK182" s="37"/>
      <c r="AL182" s="25"/>
      <c r="AM182" s="37">
        <v>84</v>
      </c>
      <c r="AN182" s="37">
        <v>84</v>
      </c>
      <c r="AO182" s="37"/>
      <c r="AP182" s="136"/>
      <c r="AQ182" s="134">
        <f t="shared" si="7"/>
        <v>84</v>
      </c>
    </row>
    <row r="183" s="6" customFormat="1" ht="86" customHeight="1" spans="1:43">
      <c r="A183" s="37">
        <v>174</v>
      </c>
      <c r="B183" s="37" t="s">
        <v>42</v>
      </c>
      <c r="C183" s="37" t="s">
        <v>67</v>
      </c>
      <c r="D183" s="45" t="s">
        <v>68</v>
      </c>
      <c r="E183" s="37" t="s">
        <v>986</v>
      </c>
      <c r="F183" s="37" t="s">
        <v>180</v>
      </c>
      <c r="G183" s="45" t="s">
        <v>359</v>
      </c>
      <c r="H183" s="37" t="s">
        <v>48</v>
      </c>
      <c r="I183" s="60" t="s">
        <v>987</v>
      </c>
      <c r="J183" s="37">
        <v>135</v>
      </c>
      <c r="K183" s="37">
        <v>135</v>
      </c>
      <c r="L183" s="37"/>
      <c r="M183" s="43"/>
      <c r="N183" s="60" t="s">
        <v>988</v>
      </c>
      <c r="O183" s="37" t="s">
        <v>860</v>
      </c>
      <c r="P183" s="63">
        <v>326</v>
      </c>
      <c r="Q183" s="37" t="s">
        <v>53</v>
      </c>
      <c r="R183" s="37" t="s">
        <v>53</v>
      </c>
      <c r="S183" s="37" t="s">
        <v>53</v>
      </c>
      <c r="T183" s="37" t="s">
        <v>74</v>
      </c>
      <c r="U183" s="37" t="s">
        <v>185</v>
      </c>
      <c r="V183" s="37" t="s">
        <v>186</v>
      </c>
      <c r="W183" s="81">
        <v>13887157069</v>
      </c>
      <c r="X183" s="37" t="s">
        <v>52</v>
      </c>
      <c r="Y183" s="108">
        <v>45809</v>
      </c>
      <c r="Z183" s="109">
        <v>45992</v>
      </c>
      <c r="AA183" s="37"/>
      <c r="AB183" s="102"/>
      <c r="AC183" s="43" t="s">
        <v>758</v>
      </c>
      <c r="AD183" s="110" t="s">
        <v>74</v>
      </c>
      <c r="AE183" s="111" t="s">
        <v>59</v>
      </c>
      <c r="AF183" s="44"/>
      <c r="AG183" s="37"/>
      <c r="AH183" s="37"/>
      <c r="AI183" s="37"/>
      <c r="AJ183" s="37"/>
      <c r="AK183" s="37"/>
      <c r="AL183" s="25"/>
      <c r="AM183" s="37">
        <v>65</v>
      </c>
      <c r="AN183" s="37">
        <v>65</v>
      </c>
      <c r="AO183" s="37"/>
      <c r="AP183" s="136"/>
      <c r="AQ183" s="134">
        <f t="shared" si="7"/>
        <v>65</v>
      </c>
    </row>
    <row r="184" s="6" customFormat="1" ht="136" customHeight="1" spans="1:43">
      <c r="A184" s="37">
        <v>175</v>
      </c>
      <c r="B184" s="37" t="s">
        <v>42</v>
      </c>
      <c r="C184" s="37" t="s">
        <v>67</v>
      </c>
      <c r="D184" s="45" t="s">
        <v>68</v>
      </c>
      <c r="E184" s="37" t="s">
        <v>989</v>
      </c>
      <c r="F184" s="37" t="s">
        <v>180</v>
      </c>
      <c r="G184" s="45" t="s">
        <v>959</v>
      </c>
      <c r="H184" s="37" t="s">
        <v>48</v>
      </c>
      <c r="I184" s="60" t="s">
        <v>990</v>
      </c>
      <c r="J184" s="37">
        <v>54</v>
      </c>
      <c r="K184" s="37">
        <v>54</v>
      </c>
      <c r="L184" s="37"/>
      <c r="M184" s="43"/>
      <c r="N184" s="60" t="s">
        <v>991</v>
      </c>
      <c r="O184" s="37" t="s">
        <v>860</v>
      </c>
      <c r="P184" s="63">
        <v>186</v>
      </c>
      <c r="Q184" s="37" t="s">
        <v>53</v>
      </c>
      <c r="R184" s="37" t="s">
        <v>53</v>
      </c>
      <c r="S184" s="37" t="s">
        <v>53</v>
      </c>
      <c r="T184" s="37" t="s">
        <v>74</v>
      </c>
      <c r="U184" s="37" t="s">
        <v>185</v>
      </c>
      <c r="V184" s="37" t="s">
        <v>186</v>
      </c>
      <c r="W184" s="81">
        <v>13887157069</v>
      </c>
      <c r="X184" s="37" t="s">
        <v>52</v>
      </c>
      <c r="Y184" s="108">
        <v>45809</v>
      </c>
      <c r="Z184" s="109">
        <v>45992</v>
      </c>
      <c r="AA184" s="37"/>
      <c r="AB184" s="102"/>
      <c r="AC184" s="43" t="s">
        <v>758</v>
      </c>
      <c r="AD184" s="110" t="s">
        <v>74</v>
      </c>
      <c r="AE184" s="111" t="s">
        <v>59</v>
      </c>
      <c r="AF184" s="44"/>
      <c r="AG184" s="37"/>
      <c r="AH184" s="37"/>
      <c r="AI184" s="37"/>
      <c r="AJ184" s="37"/>
      <c r="AK184" s="37"/>
      <c r="AL184" s="25"/>
      <c r="AM184" s="37">
        <v>54</v>
      </c>
      <c r="AN184" s="37">
        <v>54</v>
      </c>
      <c r="AO184" s="37"/>
      <c r="AP184" s="136"/>
      <c r="AQ184" s="134">
        <f t="shared" si="7"/>
        <v>54</v>
      </c>
    </row>
    <row r="185" s="6" customFormat="1" ht="159" customHeight="1" spans="1:43">
      <c r="A185" s="37">
        <v>176</v>
      </c>
      <c r="B185" s="37" t="s">
        <v>42</v>
      </c>
      <c r="C185" s="37" t="s">
        <v>67</v>
      </c>
      <c r="D185" s="45" t="s">
        <v>68</v>
      </c>
      <c r="E185" s="37" t="s">
        <v>992</v>
      </c>
      <c r="F185" s="37" t="s">
        <v>223</v>
      </c>
      <c r="G185" s="45" t="s">
        <v>446</v>
      </c>
      <c r="H185" s="37" t="s">
        <v>48</v>
      </c>
      <c r="I185" s="62" t="s">
        <v>993</v>
      </c>
      <c r="J185" s="37">
        <v>316</v>
      </c>
      <c r="K185" s="37">
        <v>316</v>
      </c>
      <c r="L185" s="37"/>
      <c r="M185" s="43"/>
      <c r="N185" s="62" t="s">
        <v>994</v>
      </c>
      <c r="O185" s="37" t="s">
        <v>995</v>
      </c>
      <c r="P185" s="63">
        <v>3618</v>
      </c>
      <c r="Q185" s="37" t="s">
        <v>53</v>
      </c>
      <c r="R185" s="37" t="s">
        <v>52</v>
      </c>
      <c r="S185" s="37" t="s">
        <v>53</v>
      </c>
      <c r="T185" s="37" t="s">
        <v>74</v>
      </c>
      <c r="U185" s="37" t="s">
        <v>227</v>
      </c>
      <c r="V185" s="37" t="s">
        <v>228</v>
      </c>
      <c r="W185" s="81" t="s">
        <v>229</v>
      </c>
      <c r="X185" s="37" t="s">
        <v>52</v>
      </c>
      <c r="Y185" s="108">
        <v>45809</v>
      </c>
      <c r="Z185" s="109">
        <v>45992</v>
      </c>
      <c r="AA185" s="37"/>
      <c r="AB185" s="102"/>
      <c r="AC185" s="43" t="s">
        <v>758</v>
      </c>
      <c r="AD185" s="110" t="s">
        <v>74</v>
      </c>
      <c r="AE185" s="111" t="s">
        <v>59</v>
      </c>
      <c r="AF185" s="44"/>
      <c r="AG185" s="37"/>
      <c r="AH185" s="37"/>
      <c r="AI185" s="37"/>
      <c r="AJ185" s="37"/>
      <c r="AK185" s="37"/>
      <c r="AL185" s="25"/>
      <c r="AM185" s="37">
        <v>116</v>
      </c>
      <c r="AN185" s="37">
        <v>116</v>
      </c>
      <c r="AO185" s="37"/>
      <c r="AP185" s="136"/>
      <c r="AQ185" s="134">
        <f t="shared" si="7"/>
        <v>116</v>
      </c>
    </row>
    <row r="186" s="6" customFormat="1" ht="127.5" spans="1:43">
      <c r="A186" s="37">
        <v>177</v>
      </c>
      <c r="B186" s="37" t="s">
        <v>42</v>
      </c>
      <c r="C186" s="37" t="s">
        <v>67</v>
      </c>
      <c r="D186" s="45" t="s">
        <v>68</v>
      </c>
      <c r="E186" s="37" t="s">
        <v>996</v>
      </c>
      <c r="F186" s="37" t="s">
        <v>136</v>
      </c>
      <c r="G186" s="45" t="s">
        <v>997</v>
      </c>
      <c r="H186" s="37" t="s">
        <v>48</v>
      </c>
      <c r="I186" s="60" t="s">
        <v>998</v>
      </c>
      <c r="J186" s="37">
        <v>216</v>
      </c>
      <c r="K186" s="37">
        <v>216</v>
      </c>
      <c r="L186" s="37"/>
      <c r="M186" s="43"/>
      <c r="N186" s="60" t="s">
        <v>999</v>
      </c>
      <c r="O186" s="37" t="s">
        <v>1000</v>
      </c>
      <c r="P186" s="63">
        <v>792</v>
      </c>
      <c r="Q186" s="37" t="s">
        <v>53</v>
      </c>
      <c r="R186" s="37" t="s">
        <v>53</v>
      </c>
      <c r="S186" s="37" t="s">
        <v>53</v>
      </c>
      <c r="T186" s="37" t="s">
        <v>74</v>
      </c>
      <c r="U186" s="37" t="s">
        <v>1001</v>
      </c>
      <c r="V186" s="37" t="s">
        <v>1002</v>
      </c>
      <c r="W186" s="81">
        <v>15924765188</v>
      </c>
      <c r="X186" s="37" t="s">
        <v>52</v>
      </c>
      <c r="Y186" s="108">
        <v>45717</v>
      </c>
      <c r="Z186" s="109">
        <v>46022</v>
      </c>
      <c r="AA186" s="37"/>
      <c r="AB186" s="102"/>
      <c r="AC186" s="43" t="s">
        <v>758</v>
      </c>
      <c r="AD186" s="110" t="s">
        <v>74</v>
      </c>
      <c r="AE186" s="111" t="s">
        <v>59</v>
      </c>
      <c r="AF186" s="44"/>
      <c r="AG186" s="37"/>
      <c r="AH186" s="37"/>
      <c r="AI186" s="37"/>
      <c r="AJ186" s="37"/>
      <c r="AK186" s="37"/>
      <c r="AL186" s="25"/>
      <c r="AM186" s="37">
        <v>100</v>
      </c>
      <c r="AN186" s="37">
        <v>100</v>
      </c>
      <c r="AO186" s="37"/>
      <c r="AP186" s="136"/>
      <c r="AQ186" s="134">
        <f t="shared" si="7"/>
        <v>100</v>
      </c>
    </row>
    <row r="187" s="6" customFormat="1" ht="139" customHeight="1" spans="1:43">
      <c r="A187" s="37">
        <v>178</v>
      </c>
      <c r="B187" s="37" t="s">
        <v>42</v>
      </c>
      <c r="C187" s="37" t="s">
        <v>67</v>
      </c>
      <c r="D187" s="45" t="s">
        <v>68</v>
      </c>
      <c r="E187" s="37" t="s">
        <v>1003</v>
      </c>
      <c r="F187" s="37" t="s">
        <v>498</v>
      </c>
      <c r="G187" s="45" t="s">
        <v>1004</v>
      </c>
      <c r="H187" s="37" t="s">
        <v>48</v>
      </c>
      <c r="I187" s="60" t="s">
        <v>1005</v>
      </c>
      <c r="J187" s="37">
        <v>200</v>
      </c>
      <c r="K187" s="37">
        <v>200</v>
      </c>
      <c r="L187" s="37"/>
      <c r="M187" s="43"/>
      <c r="N187" s="62" t="s">
        <v>1006</v>
      </c>
      <c r="O187" s="37" t="s">
        <v>129</v>
      </c>
      <c r="P187" s="63">
        <v>789</v>
      </c>
      <c r="Q187" s="37" t="s">
        <v>53</v>
      </c>
      <c r="R187" s="37" t="s">
        <v>53</v>
      </c>
      <c r="S187" s="37" t="s">
        <v>53</v>
      </c>
      <c r="T187" s="37" t="s">
        <v>74</v>
      </c>
      <c r="U187" s="37" t="s">
        <v>503</v>
      </c>
      <c r="V187" s="37" t="s">
        <v>504</v>
      </c>
      <c r="W187" s="81" t="s">
        <v>505</v>
      </c>
      <c r="X187" s="37" t="s">
        <v>52</v>
      </c>
      <c r="Y187" s="108">
        <v>45717</v>
      </c>
      <c r="Z187" s="109">
        <v>45992</v>
      </c>
      <c r="AA187" s="37" t="s">
        <v>893</v>
      </c>
      <c r="AB187" s="102"/>
      <c r="AC187" s="43" t="s">
        <v>758</v>
      </c>
      <c r="AD187" s="110" t="s">
        <v>74</v>
      </c>
      <c r="AE187" s="111" t="s">
        <v>59</v>
      </c>
      <c r="AF187" s="44"/>
      <c r="AG187" s="37"/>
      <c r="AH187" s="37"/>
      <c r="AI187" s="37"/>
      <c r="AJ187" s="37"/>
      <c r="AK187" s="37"/>
      <c r="AL187" s="25"/>
      <c r="AM187" s="37">
        <v>90</v>
      </c>
      <c r="AN187" s="37">
        <v>90</v>
      </c>
      <c r="AO187" s="37"/>
      <c r="AP187" s="136"/>
      <c r="AQ187" s="134">
        <f t="shared" si="7"/>
        <v>90</v>
      </c>
    </row>
    <row r="188" s="6" customFormat="1" ht="112" customHeight="1" spans="1:43">
      <c r="A188" s="37">
        <v>179</v>
      </c>
      <c r="B188" s="37" t="s">
        <v>42</v>
      </c>
      <c r="C188" s="37" t="s">
        <v>67</v>
      </c>
      <c r="D188" s="45" t="s">
        <v>68</v>
      </c>
      <c r="E188" s="37" t="s">
        <v>1007</v>
      </c>
      <c r="F188" s="37" t="s">
        <v>498</v>
      </c>
      <c r="G188" s="45" t="s">
        <v>1008</v>
      </c>
      <c r="H188" s="37" t="s">
        <v>48</v>
      </c>
      <c r="I188" s="60" t="s">
        <v>1009</v>
      </c>
      <c r="J188" s="37">
        <v>280</v>
      </c>
      <c r="K188" s="37">
        <v>280</v>
      </c>
      <c r="L188" s="37"/>
      <c r="M188" s="43"/>
      <c r="N188" s="62" t="s">
        <v>1010</v>
      </c>
      <c r="O188" s="37" t="s">
        <v>344</v>
      </c>
      <c r="P188" s="63">
        <v>920</v>
      </c>
      <c r="Q188" s="37" t="s">
        <v>53</v>
      </c>
      <c r="R188" s="37" t="s">
        <v>53</v>
      </c>
      <c r="S188" s="37" t="s">
        <v>53</v>
      </c>
      <c r="T188" s="37" t="s">
        <v>74</v>
      </c>
      <c r="U188" s="37" t="s">
        <v>503</v>
      </c>
      <c r="V188" s="37" t="s">
        <v>504</v>
      </c>
      <c r="W188" s="81" t="s">
        <v>505</v>
      </c>
      <c r="X188" s="37" t="s">
        <v>52</v>
      </c>
      <c r="Y188" s="108">
        <v>45839</v>
      </c>
      <c r="Z188" s="109">
        <v>45992</v>
      </c>
      <c r="AA188" s="37"/>
      <c r="AB188" s="102"/>
      <c r="AC188" s="43" t="s">
        <v>758</v>
      </c>
      <c r="AD188" s="110" t="s">
        <v>74</v>
      </c>
      <c r="AE188" s="111" t="s">
        <v>59</v>
      </c>
      <c r="AF188" s="44"/>
      <c r="AG188" s="37"/>
      <c r="AH188" s="37"/>
      <c r="AI188" s="37"/>
      <c r="AJ188" s="37"/>
      <c r="AK188" s="37"/>
      <c r="AL188" s="25"/>
      <c r="AM188" s="37">
        <v>110</v>
      </c>
      <c r="AN188" s="37">
        <v>110</v>
      </c>
      <c r="AO188" s="37"/>
      <c r="AP188" s="136"/>
      <c r="AQ188" s="134">
        <f t="shared" si="7"/>
        <v>110</v>
      </c>
    </row>
    <row r="189" s="6" customFormat="1" ht="133" customHeight="1" spans="1:43">
      <c r="A189" s="37">
        <v>180</v>
      </c>
      <c r="B189" s="37" t="s">
        <v>42</v>
      </c>
      <c r="C189" s="37" t="s">
        <v>67</v>
      </c>
      <c r="D189" s="45" t="s">
        <v>68</v>
      </c>
      <c r="E189" s="37" t="s">
        <v>1011</v>
      </c>
      <c r="F189" s="37" t="s">
        <v>498</v>
      </c>
      <c r="G189" s="45" t="s">
        <v>1012</v>
      </c>
      <c r="H189" s="37" t="s">
        <v>370</v>
      </c>
      <c r="I189" s="60" t="s">
        <v>1013</v>
      </c>
      <c r="J189" s="37">
        <v>96</v>
      </c>
      <c r="K189" s="37">
        <v>96</v>
      </c>
      <c r="L189" s="37"/>
      <c r="M189" s="43"/>
      <c r="N189" s="62" t="s">
        <v>1014</v>
      </c>
      <c r="O189" s="37" t="s">
        <v>1015</v>
      </c>
      <c r="P189" s="63">
        <v>10000</v>
      </c>
      <c r="Q189" s="37" t="s">
        <v>53</v>
      </c>
      <c r="R189" s="37" t="s">
        <v>53</v>
      </c>
      <c r="S189" s="37" t="s">
        <v>53</v>
      </c>
      <c r="T189" s="37" t="s">
        <v>74</v>
      </c>
      <c r="U189" s="37" t="s">
        <v>503</v>
      </c>
      <c r="V189" s="37" t="s">
        <v>504</v>
      </c>
      <c r="W189" s="81" t="s">
        <v>505</v>
      </c>
      <c r="X189" s="37" t="s">
        <v>52</v>
      </c>
      <c r="Y189" s="108">
        <v>45839</v>
      </c>
      <c r="Z189" s="109">
        <v>45992</v>
      </c>
      <c r="AA189" s="37"/>
      <c r="AB189" s="102"/>
      <c r="AC189" s="43" t="s">
        <v>758</v>
      </c>
      <c r="AD189" s="110" t="s">
        <v>74</v>
      </c>
      <c r="AE189" s="111" t="s">
        <v>59</v>
      </c>
      <c r="AF189" s="44"/>
      <c r="AG189" s="37"/>
      <c r="AH189" s="37"/>
      <c r="AI189" s="37"/>
      <c r="AJ189" s="37"/>
      <c r="AK189" s="37"/>
      <c r="AL189" s="25"/>
      <c r="AM189" s="37">
        <v>50</v>
      </c>
      <c r="AN189" s="37">
        <v>50</v>
      </c>
      <c r="AO189" s="37"/>
      <c r="AP189" s="136"/>
      <c r="AQ189" s="134">
        <f t="shared" si="7"/>
        <v>50</v>
      </c>
    </row>
    <row r="190" s="6" customFormat="1" ht="99" customHeight="1" spans="1:43">
      <c r="A190" s="37">
        <v>181</v>
      </c>
      <c r="B190" s="37" t="s">
        <v>42</v>
      </c>
      <c r="C190" s="37" t="s">
        <v>67</v>
      </c>
      <c r="D190" s="45" t="s">
        <v>68</v>
      </c>
      <c r="E190" s="37" t="s">
        <v>1016</v>
      </c>
      <c r="F190" s="37" t="s">
        <v>294</v>
      </c>
      <c r="G190" s="45" t="s">
        <v>1017</v>
      </c>
      <c r="H190" s="37" t="s">
        <v>48</v>
      </c>
      <c r="I190" s="60" t="s">
        <v>1018</v>
      </c>
      <c r="J190" s="37">
        <v>245</v>
      </c>
      <c r="K190" s="37">
        <v>245</v>
      </c>
      <c r="L190" s="37"/>
      <c r="M190" s="43"/>
      <c r="N190" s="64" t="s">
        <v>1019</v>
      </c>
      <c r="O190" s="37" t="s">
        <v>1015</v>
      </c>
      <c r="P190" s="63">
        <v>283</v>
      </c>
      <c r="Q190" s="37" t="s">
        <v>53</v>
      </c>
      <c r="R190" s="37" t="s">
        <v>53</v>
      </c>
      <c r="S190" s="37" t="s">
        <v>53</v>
      </c>
      <c r="T190" s="37" t="s">
        <v>74</v>
      </c>
      <c r="U190" s="37" t="s">
        <v>299</v>
      </c>
      <c r="V190" s="37" t="s">
        <v>300</v>
      </c>
      <c r="W190" s="81" t="s">
        <v>301</v>
      </c>
      <c r="X190" s="37" t="s">
        <v>52</v>
      </c>
      <c r="Y190" s="108">
        <v>45809</v>
      </c>
      <c r="Z190" s="109">
        <v>45992</v>
      </c>
      <c r="AA190" s="37" t="s">
        <v>1020</v>
      </c>
      <c r="AB190" s="102"/>
      <c r="AC190" s="43" t="s">
        <v>758</v>
      </c>
      <c r="AD190" s="110" t="s">
        <v>74</v>
      </c>
      <c r="AE190" s="111" t="s">
        <v>59</v>
      </c>
      <c r="AF190" s="44"/>
      <c r="AG190" s="37"/>
      <c r="AH190" s="37"/>
      <c r="AI190" s="37"/>
      <c r="AJ190" s="37"/>
      <c r="AK190" s="37"/>
      <c r="AL190" s="25"/>
      <c r="AM190" s="37">
        <v>120</v>
      </c>
      <c r="AN190" s="37">
        <v>120</v>
      </c>
      <c r="AO190" s="37"/>
      <c r="AP190" s="136"/>
      <c r="AQ190" s="134">
        <f t="shared" si="7"/>
        <v>120</v>
      </c>
    </row>
    <row r="191" s="6" customFormat="1" ht="150" customHeight="1" spans="1:43">
      <c r="A191" s="37">
        <v>182</v>
      </c>
      <c r="B191" s="37" t="s">
        <v>42</v>
      </c>
      <c r="C191" s="37" t="s">
        <v>67</v>
      </c>
      <c r="D191" s="45" t="s">
        <v>68</v>
      </c>
      <c r="E191" s="37" t="s">
        <v>1021</v>
      </c>
      <c r="F191" s="37" t="s">
        <v>294</v>
      </c>
      <c r="G191" s="45" t="s">
        <v>1022</v>
      </c>
      <c r="H191" s="37" t="s">
        <v>48</v>
      </c>
      <c r="I191" s="60" t="s">
        <v>1023</v>
      </c>
      <c r="J191" s="37">
        <v>166.04</v>
      </c>
      <c r="K191" s="37">
        <v>166.04</v>
      </c>
      <c r="L191" s="37"/>
      <c r="M191" s="43"/>
      <c r="N191" s="60" t="s">
        <v>1024</v>
      </c>
      <c r="O191" s="37" t="s">
        <v>298</v>
      </c>
      <c r="P191" s="63">
        <v>173</v>
      </c>
      <c r="Q191" s="37" t="s">
        <v>53</v>
      </c>
      <c r="R191" s="37" t="s">
        <v>53</v>
      </c>
      <c r="S191" s="37" t="s">
        <v>53</v>
      </c>
      <c r="T191" s="37" t="s">
        <v>74</v>
      </c>
      <c r="U191" s="37" t="s">
        <v>299</v>
      </c>
      <c r="V191" s="37" t="s">
        <v>300</v>
      </c>
      <c r="W191" s="81" t="s">
        <v>301</v>
      </c>
      <c r="X191" s="37" t="s">
        <v>52</v>
      </c>
      <c r="Y191" s="108">
        <v>45689</v>
      </c>
      <c r="Z191" s="109">
        <v>45992</v>
      </c>
      <c r="AA191" s="37"/>
      <c r="AB191" s="102"/>
      <c r="AC191" s="43" t="s">
        <v>758</v>
      </c>
      <c r="AD191" s="110" t="s">
        <v>74</v>
      </c>
      <c r="AE191" s="111" t="s">
        <v>59</v>
      </c>
      <c r="AF191" s="44"/>
      <c r="AG191" s="37"/>
      <c r="AH191" s="37"/>
      <c r="AI191" s="37"/>
      <c r="AJ191" s="37"/>
      <c r="AK191" s="37"/>
      <c r="AL191" s="25"/>
      <c r="AM191" s="37">
        <v>60</v>
      </c>
      <c r="AN191" s="37">
        <v>60</v>
      </c>
      <c r="AO191" s="37"/>
      <c r="AP191" s="136"/>
      <c r="AQ191" s="134">
        <f t="shared" si="7"/>
        <v>60</v>
      </c>
    </row>
    <row r="192" s="6" customFormat="1" ht="160" customHeight="1" spans="1:43">
      <c r="A192" s="37">
        <v>183</v>
      </c>
      <c r="B192" s="37" t="s">
        <v>42</v>
      </c>
      <c r="C192" s="37" t="s">
        <v>67</v>
      </c>
      <c r="D192" s="45" t="s">
        <v>68</v>
      </c>
      <c r="E192" s="37" t="s">
        <v>1025</v>
      </c>
      <c r="F192" s="37" t="s">
        <v>582</v>
      </c>
      <c r="G192" s="45" t="s">
        <v>1026</v>
      </c>
      <c r="H192" s="37" t="s">
        <v>48</v>
      </c>
      <c r="I192" s="60" t="s">
        <v>1027</v>
      </c>
      <c r="J192" s="37">
        <v>791</v>
      </c>
      <c r="K192" s="37">
        <v>791</v>
      </c>
      <c r="L192" s="37"/>
      <c r="M192" s="43"/>
      <c r="N192" s="60" t="s">
        <v>1028</v>
      </c>
      <c r="O192" s="37" t="s">
        <v>1029</v>
      </c>
      <c r="P192" s="63">
        <v>1121</v>
      </c>
      <c r="Q192" s="37" t="s">
        <v>53</v>
      </c>
      <c r="R192" s="37" t="s">
        <v>53</v>
      </c>
      <c r="S192" s="37" t="s">
        <v>53</v>
      </c>
      <c r="T192" s="37" t="s">
        <v>74</v>
      </c>
      <c r="U192" s="37" t="s">
        <v>587</v>
      </c>
      <c r="V192" s="37" t="s">
        <v>588</v>
      </c>
      <c r="W192" s="81">
        <v>13577395188</v>
      </c>
      <c r="X192" s="37" t="s">
        <v>52</v>
      </c>
      <c r="Y192" s="108">
        <v>45778</v>
      </c>
      <c r="Z192" s="109">
        <v>46022</v>
      </c>
      <c r="AA192" s="37"/>
      <c r="AB192" s="102"/>
      <c r="AC192" s="43" t="s">
        <v>758</v>
      </c>
      <c r="AD192" s="110" t="s">
        <v>74</v>
      </c>
      <c r="AE192" s="111" t="s">
        <v>59</v>
      </c>
      <c r="AF192" s="44"/>
      <c r="AG192" s="37"/>
      <c r="AH192" s="37"/>
      <c r="AI192" s="37"/>
      <c r="AJ192" s="37"/>
      <c r="AK192" s="37"/>
      <c r="AL192" s="25"/>
      <c r="AM192" s="37">
        <v>191</v>
      </c>
      <c r="AN192" s="37">
        <v>191</v>
      </c>
      <c r="AO192" s="37"/>
      <c r="AP192" s="136"/>
      <c r="AQ192" s="134">
        <f t="shared" si="7"/>
        <v>191</v>
      </c>
    </row>
    <row r="193" s="6" customFormat="1" ht="128" customHeight="1" spans="1:43">
      <c r="A193" s="37">
        <v>184</v>
      </c>
      <c r="B193" s="37" t="s">
        <v>42</v>
      </c>
      <c r="C193" s="37" t="s">
        <v>67</v>
      </c>
      <c r="D193" s="45" t="s">
        <v>68</v>
      </c>
      <c r="E193" s="37" t="s">
        <v>1030</v>
      </c>
      <c r="F193" s="37" t="s">
        <v>582</v>
      </c>
      <c r="G193" s="45" t="s">
        <v>764</v>
      </c>
      <c r="H193" s="37" t="s">
        <v>48</v>
      </c>
      <c r="I193" s="60" t="s">
        <v>1031</v>
      </c>
      <c r="J193" s="37">
        <v>849</v>
      </c>
      <c r="K193" s="37">
        <v>849</v>
      </c>
      <c r="L193" s="37"/>
      <c r="M193" s="43"/>
      <c r="N193" s="60" t="s">
        <v>1032</v>
      </c>
      <c r="O193" s="37" t="s">
        <v>1029</v>
      </c>
      <c r="P193" s="63">
        <v>1317</v>
      </c>
      <c r="Q193" s="37" t="s">
        <v>53</v>
      </c>
      <c r="R193" s="37" t="s">
        <v>53</v>
      </c>
      <c r="S193" s="37" t="s">
        <v>53</v>
      </c>
      <c r="T193" s="37" t="s">
        <v>74</v>
      </c>
      <c r="U193" s="37" t="s">
        <v>587</v>
      </c>
      <c r="V193" s="37" t="s">
        <v>588</v>
      </c>
      <c r="W193" s="81">
        <v>13577395188</v>
      </c>
      <c r="X193" s="37" t="s">
        <v>52</v>
      </c>
      <c r="Y193" s="108">
        <v>45778</v>
      </c>
      <c r="Z193" s="109">
        <v>46022</v>
      </c>
      <c r="AA193" s="37"/>
      <c r="AB193" s="102"/>
      <c r="AC193" s="43" t="s">
        <v>758</v>
      </c>
      <c r="AD193" s="110" t="s">
        <v>74</v>
      </c>
      <c r="AE193" s="111" t="s">
        <v>59</v>
      </c>
      <c r="AF193" s="44"/>
      <c r="AG193" s="37"/>
      <c r="AH193" s="37"/>
      <c r="AI193" s="37"/>
      <c r="AJ193" s="37"/>
      <c r="AK193" s="37"/>
      <c r="AL193" s="25"/>
      <c r="AM193" s="37">
        <v>200</v>
      </c>
      <c r="AN193" s="37">
        <v>200</v>
      </c>
      <c r="AO193" s="37"/>
      <c r="AP193" s="136"/>
      <c r="AQ193" s="134">
        <f t="shared" si="7"/>
        <v>200</v>
      </c>
    </row>
    <row r="194" s="6" customFormat="1" ht="176" customHeight="1" spans="1:43">
      <c r="A194" s="37">
        <v>185</v>
      </c>
      <c r="B194" s="37" t="s">
        <v>42</v>
      </c>
      <c r="C194" s="37" t="s">
        <v>67</v>
      </c>
      <c r="D194" s="45" t="s">
        <v>68</v>
      </c>
      <c r="E194" s="37" t="s">
        <v>1033</v>
      </c>
      <c r="F194" s="37" t="s">
        <v>582</v>
      </c>
      <c r="G194" s="45" t="s">
        <v>1034</v>
      </c>
      <c r="H194" s="37" t="s">
        <v>48</v>
      </c>
      <c r="I194" s="64" t="s">
        <v>1035</v>
      </c>
      <c r="J194" s="37">
        <v>176.2</v>
      </c>
      <c r="K194" s="37">
        <v>176.2</v>
      </c>
      <c r="L194" s="37"/>
      <c r="M194" s="43"/>
      <c r="N194" s="60" t="s">
        <v>1036</v>
      </c>
      <c r="O194" s="37" t="s">
        <v>1037</v>
      </c>
      <c r="P194" s="63">
        <v>817</v>
      </c>
      <c r="Q194" s="37" t="s">
        <v>53</v>
      </c>
      <c r="R194" s="37" t="s">
        <v>53</v>
      </c>
      <c r="S194" s="37" t="s">
        <v>53</v>
      </c>
      <c r="T194" s="37" t="s">
        <v>74</v>
      </c>
      <c r="U194" s="37" t="s">
        <v>587</v>
      </c>
      <c r="V194" s="37" t="s">
        <v>588</v>
      </c>
      <c r="W194" s="81">
        <v>13577395188</v>
      </c>
      <c r="X194" s="37" t="s">
        <v>52</v>
      </c>
      <c r="Y194" s="108">
        <v>45778</v>
      </c>
      <c r="Z194" s="109">
        <v>46022</v>
      </c>
      <c r="AA194" s="37"/>
      <c r="AB194" s="102"/>
      <c r="AC194" s="43" t="s">
        <v>758</v>
      </c>
      <c r="AD194" s="110" t="s">
        <v>74</v>
      </c>
      <c r="AE194" s="111" t="s">
        <v>59</v>
      </c>
      <c r="AF194" s="44"/>
      <c r="AG194" s="37"/>
      <c r="AH194" s="37"/>
      <c r="AI194" s="37"/>
      <c r="AJ194" s="37"/>
      <c r="AK194" s="37"/>
      <c r="AL194" s="25"/>
      <c r="AM194" s="37">
        <v>80</v>
      </c>
      <c r="AN194" s="37">
        <v>80</v>
      </c>
      <c r="AO194" s="37"/>
      <c r="AP194" s="136"/>
      <c r="AQ194" s="134">
        <f t="shared" si="7"/>
        <v>80</v>
      </c>
    </row>
    <row r="195" s="6" customFormat="1" ht="144" customHeight="1" spans="1:43">
      <c r="A195" s="37">
        <v>186</v>
      </c>
      <c r="B195" s="37" t="s">
        <v>42</v>
      </c>
      <c r="C195" s="37" t="s">
        <v>67</v>
      </c>
      <c r="D195" s="45" t="s">
        <v>68</v>
      </c>
      <c r="E195" s="37" t="s">
        <v>1038</v>
      </c>
      <c r="F195" s="37" t="s">
        <v>582</v>
      </c>
      <c r="G195" s="45" t="s">
        <v>1039</v>
      </c>
      <c r="H195" s="37" t="s">
        <v>48</v>
      </c>
      <c r="I195" s="64" t="s">
        <v>1040</v>
      </c>
      <c r="J195" s="37">
        <v>388.5</v>
      </c>
      <c r="K195" s="37">
        <v>388.5</v>
      </c>
      <c r="L195" s="37"/>
      <c r="M195" s="43"/>
      <c r="N195" s="60" t="s">
        <v>1041</v>
      </c>
      <c r="O195" s="37" t="s">
        <v>1042</v>
      </c>
      <c r="P195" s="63">
        <v>3168</v>
      </c>
      <c r="Q195" s="37" t="s">
        <v>53</v>
      </c>
      <c r="R195" s="37" t="s">
        <v>53</v>
      </c>
      <c r="S195" s="37" t="s">
        <v>53</v>
      </c>
      <c r="T195" s="37" t="s">
        <v>74</v>
      </c>
      <c r="U195" s="37" t="s">
        <v>587</v>
      </c>
      <c r="V195" s="37" t="s">
        <v>588</v>
      </c>
      <c r="W195" s="81">
        <v>13577395188</v>
      </c>
      <c r="X195" s="37" t="s">
        <v>52</v>
      </c>
      <c r="Y195" s="108">
        <v>45778</v>
      </c>
      <c r="Z195" s="109">
        <v>46022</v>
      </c>
      <c r="AA195" s="37"/>
      <c r="AB195" s="102"/>
      <c r="AC195" s="43" t="s">
        <v>758</v>
      </c>
      <c r="AD195" s="110" t="s">
        <v>74</v>
      </c>
      <c r="AE195" s="111" t="s">
        <v>59</v>
      </c>
      <c r="AF195" s="44"/>
      <c r="AG195" s="37"/>
      <c r="AH195" s="37"/>
      <c r="AI195" s="37"/>
      <c r="AJ195" s="37"/>
      <c r="AK195" s="37"/>
      <c r="AL195" s="25"/>
      <c r="AM195" s="37">
        <v>120</v>
      </c>
      <c r="AN195" s="37">
        <v>120</v>
      </c>
      <c r="AO195" s="37"/>
      <c r="AP195" s="136"/>
      <c r="AQ195" s="134">
        <f t="shared" si="7"/>
        <v>120</v>
      </c>
    </row>
    <row r="196" s="6" customFormat="1" ht="134" customHeight="1" spans="1:43">
      <c r="A196" s="37">
        <v>187</v>
      </c>
      <c r="B196" s="37" t="s">
        <v>42</v>
      </c>
      <c r="C196" s="37" t="s">
        <v>67</v>
      </c>
      <c r="D196" s="45" t="s">
        <v>68</v>
      </c>
      <c r="E196" s="37" t="s">
        <v>1043</v>
      </c>
      <c r="F196" s="37" t="s">
        <v>664</v>
      </c>
      <c r="G196" s="45" t="s">
        <v>1044</v>
      </c>
      <c r="H196" s="37" t="s">
        <v>48</v>
      </c>
      <c r="I196" s="60" t="s">
        <v>1045</v>
      </c>
      <c r="J196" s="37">
        <v>100</v>
      </c>
      <c r="K196" s="37">
        <v>100</v>
      </c>
      <c r="L196" s="37"/>
      <c r="M196" s="43"/>
      <c r="N196" s="60" t="s">
        <v>1046</v>
      </c>
      <c r="O196" s="37" t="s">
        <v>1047</v>
      </c>
      <c r="P196" s="63">
        <v>1500</v>
      </c>
      <c r="Q196" s="37" t="s">
        <v>53</v>
      </c>
      <c r="R196" s="37" t="s">
        <v>53</v>
      </c>
      <c r="S196" s="37" t="s">
        <v>53</v>
      </c>
      <c r="T196" s="37" t="s">
        <v>74</v>
      </c>
      <c r="U196" s="37" t="s">
        <v>669</v>
      </c>
      <c r="V196" s="37" t="s">
        <v>1048</v>
      </c>
      <c r="W196" s="81">
        <v>18183598054</v>
      </c>
      <c r="X196" s="37" t="s">
        <v>52</v>
      </c>
      <c r="Y196" s="108">
        <v>45809</v>
      </c>
      <c r="Z196" s="109">
        <v>45992</v>
      </c>
      <c r="AA196" s="37" t="s">
        <v>1049</v>
      </c>
      <c r="AB196" s="102"/>
      <c r="AC196" s="43" t="s">
        <v>758</v>
      </c>
      <c r="AD196" s="110" t="s">
        <v>74</v>
      </c>
      <c r="AE196" s="111" t="s">
        <v>59</v>
      </c>
      <c r="AF196" s="44"/>
      <c r="AG196" s="37"/>
      <c r="AH196" s="37"/>
      <c r="AI196" s="37"/>
      <c r="AJ196" s="37"/>
      <c r="AK196" s="37"/>
      <c r="AL196" s="25"/>
      <c r="AM196" s="37">
        <v>50</v>
      </c>
      <c r="AN196" s="37">
        <v>50</v>
      </c>
      <c r="AO196" s="37"/>
      <c r="AP196" s="136"/>
      <c r="AQ196" s="134">
        <f t="shared" si="7"/>
        <v>50</v>
      </c>
    </row>
    <row r="197" s="6" customFormat="1" ht="165" customHeight="1" spans="1:43">
      <c r="A197" s="37">
        <v>188</v>
      </c>
      <c r="B197" s="37" t="s">
        <v>42</v>
      </c>
      <c r="C197" s="37" t="s">
        <v>67</v>
      </c>
      <c r="D197" s="45" t="s">
        <v>68</v>
      </c>
      <c r="E197" s="37" t="s">
        <v>1050</v>
      </c>
      <c r="F197" s="37" t="s">
        <v>664</v>
      </c>
      <c r="G197" s="45" t="s">
        <v>1051</v>
      </c>
      <c r="H197" s="37" t="s">
        <v>817</v>
      </c>
      <c r="I197" s="62" t="s">
        <v>1052</v>
      </c>
      <c r="J197" s="37">
        <v>65</v>
      </c>
      <c r="K197" s="37">
        <v>65</v>
      </c>
      <c r="L197" s="37"/>
      <c r="M197" s="43"/>
      <c r="N197" s="60" t="s">
        <v>1053</v>
      </c>
      <c r="O197" s="37" t="s">
        <v>1054</v>
      </c>
      <c r="P197" s="63">
        <v>2144</v>
      </c>
      <c r="Q197" s="37" t="s">
        <v>53</v>
      </c>
      <c r="R197" s="37" t="s">
        <v>53</v>
      </c>
      <c r="S197" s="37" t="s">
        <v>53</v>
      </c>
      <c r="T197" s="37" t="s">
        <v>74</v>
      </c>
      <c r="U197" s="37" t="s">
        <v>669</v>
      </c>
      <c r="V197" s="37" t="s">
        <v>1048</v>
      </c>
      <c r="W197" s="81">
        <v>18183598054</v>
      </c>
      <c r="X197" s="37" t="s">
        <v>52</v>
      </c>
      <c r="Y197" s="108">
        <v>45809</v>
      </c>
      <c r="Z197" s="109">
        <v>45931</v>
      </c>
      <c r="AA197" s="37" t="s">
        <v>1049</v>
      </c>
      <c r="AB197" s="102"/>
      <c r="AC197" s="43" t="s">
        <v>758</v>
      </c>
      <c r="AD197" s="110" t="s">
        <v>74</v>
      </c>
      <c r="AE197" s="111" t="s">
        <v>59</v>
      </c>
      <c r="AF197" s="44"/>
      <c r="AG197" s="37"/>
      <c r="AH197" s="37"/>
      <c r="AI197" s="37"/>
      <c r="AJ197" s="37"/>
      <c r="AK197" s="37"/>
      <c r="AL197" s="25"/>
      <c r="AM197" s="37">
        <v>65</v>
      </c>
      <c r="AN197" s="37">
        <v>65</v>
      </c>
      <c r="AO197" s="37"/>
      <c r="AP197" s="136"/>
      <c r="AQ197" s="134">
        <f t="shared" si="7"/>
        <v>65</v>
      </c>
    </row>
    <row r="198" s="6" customFormat="1" ht="98" customHeight="1" spans="1:43">
      <c r="A198" s="37">
        <v>189</v>
      </c>
      <c r="B198" s="37" t="s">
        <v>42</v>
      </c>
      <c r="C198" s="37" t="s">
        <v>67</v>
      </c>
      <c r="D198" s="45" t="s">
        <v>68</v>
      </c>
      <c r="E198" s="37" t="s">
        <v>1055</v>
      </c>
      <c r="F198" s="37" t="s">
        <v>680</v>
      </c>
      <c r="G198" s="45" t="s">
        <v>681</v>
      </c>
      <c r="H198" s="37" t="s">
        <v>48</v>
      </c>
      <c r="I198" s="60" t="s">
        <v>1056</v>
      </c>
      <c r="J198" s="37">
        <v>400</v>
      </c>
      <c r="K198" s="37"/>
      <c r="L198" s="37">
        <v>400</v>
      </c>
      <c r="M198" s="43"/>
      <c r="N198" s="64" t="s">
        <v>1057</v>
      </c>
      <c r="O198" s="37" t="s">
        <v>1058</v>
      </c>
      <c r="P198" s="63">
        <v>1084</v>
      </c>
      <c r="Q198" s="37" t="s">
        <v>53</v>
      </c>
      <c r="R198" s="37" t="s">
        <v>53</v>
      </c>
      <c r="S198" s="37" t="s">
        <v>53</v>
      </c>
      <c r="T198" s="37" t="s">
        <v>74</v>
      </c>
      <c r="U198" s="37" t="s">
        <v>685</v>
      </c>
      <c r="V198" s="37" t="s">
        <v>686</v>
      </c>
      <c r="W198" s="81" t="s">
        <v>687</v>
      </c>
      <c r="X198" s="37" t="s">
        <v>52</v>
      </c>
      <c r="Y198" s="108">
        <v>45809</v>
      </c>
      <c r="Z198" s="109">
        <v>46022</v>
      </c>
      <c r="AA198" s="37" t="s">
        <v>1059</v>
      </c>
      <c r="AB198" s="102"/>
      <c r="AC198" s="43" t="s">
        <v>758</v>
      </c>
      <c r="AD198" s="110" t="s">
        <v>74</v>
      </c>
      <c r="AE198" s="111" t="s">
        <v>59</v>
      </c>
      <c r="AF198" s="44"/>
      <c r="AG198" s="37"/>
      <c r="AH198" s="37"/>
      <c r="AI198" s="37"/>
      <c r="AJ198" s="37"/>
      <c r="AK198" s="37"/>
      <c r="AL198" s="25"/>
      <c r="AM198" s="37">
        <v>180</v>
      </c>
      <c r="AN198" s="37"/>
      <c r="AO198" s="37">
        <v>180</v>
      </c>
      <c r="AP198" s="136"/>
      <c r="AQ198" s="134">
        <f t="shared" si="7"/>
        <v>180</v>
      </c>
    </row>
    <row r="199" s="6" customFormat="1" ht="212" customHeight="1" spans="1:43">
      <c r="A199" s="37">
        <v>190</v>
      </c>
      <c r="B199" s="37" t="s">
        <v>42</v>
      </c>
      <c r="C199" s="37" t="s">
        <v>67</v>
      </c>
      <c r="D199" s="45" t="s">
        <v>68</v>
      </c>
      <c r="E199" s="37" t="s">
        <v>1060</v>
      </c>
      <c r="F199" s="37" t="s">
        <v>167</v>
      </c>
      <c r="G199" s="45" t="s">
        <v>1061</v>
      </c>
      <c r="H199" s="37" t="s">
        <v>48</v>
      </c>
      <c r="I199" s="62" t="s">
        <v>1062</v>
      </c>
      <c r="J199" s="37">
        <v>575</v>
      </c>
      <c r="K199" s="37">
        <v>575</v>
      </c>
      <c r="L199" s="37"/>
      <c r="M199" s="43"/>
      <c r="N199" s="60" t="s">
        <v>1063</v>
      </c>
      <c r="O199" s="37" t="s">
        <v>1064</v>
      </c>
      <c r="P199" s="63">
        <v>1600</v>
      </c>
      <c r="Q199" s="37" t="s">
        <v>53</v>
      </c>
      <c r="R199" s="37" t="s">
        <v>53</v>
      </c>
      <c r="S199" s="37" t="s">
        <v>53</v>
      </c>
      <c r="T199" s="37" t="s">
        <v>74</v>
      </c>
      <c r="U199" s="37" t="s">
        <v>172</v>
      </c>
      <c r="V199" s="37" t="s">
        <v>1065</v>
      </c>
      <c r="W199" s="81">
        <v>15096694282</v>
      </c>
      <c r="X199" s="37" t="s">
        <v>52</v>
      </c>
      <c r="Y199" s="108">
        <v>45809</v>
      </c>
      <c r="Z199" s="109">
        <v>46022</v>
      </c>
      <c r="AA199" s="37" t="s">
        <v>1066</v>
      </c>
      <c r="AB199" s="102"/>
      <c r="AC199" s="43" t="s">
        <v>758</v>
      </c>
      <c r="AD199" s="110" t="s">
        <v>74</v>
      </c>
      <c r="AE199" s="111" t="s">
        <v>59</v>
      </c>
      <c r="AF199" s="44"/>
      <c r="AG199" s="37"/>
      <c r="AH199" s="37"/>
      <c r="AI199" s="37"/>
      <c r="AJ199" s="37"/>
      <c r="AK199" s="37"/>
      <c r="AL199" s="25"/>
      <c r="AM199" s="37">
        <v>175</v>
      </c>
      <c r="AN199" s="37">
        <v>175</v>
      </c>
      <c r="AO199" s="37"/>
      <c r="AP199" s="136"/>
      <c r="AQ199" s="134">
        <f t="shared" si="7"/>
        <v>175</v>
      </c>
    </row>
    <row r="200" s="6" customFormat="1" ht="113" customHeight="1" spans="1:43">
      <c r="A200" s="37">
        <v>191</v>
      </c>
      <c r="B200" s="37" t="s">
        <v>42</v>
      </c>
      <c r="C200" s="37" t="s">
        <v>84</v>
      </c>
      <c r="D200" s="45" t="s">
        <v>149</v>
      </c>
      <c r="E200" s="37" t="s">
        <v>1067</v>
      </c>
      <c r="F200" s="37" t="s">
        <v>167</v>
      </c>
      <c r="G200" s="45" t="s">
        <v>1068</v>
      </c>
      <c r="H200" s="37" t="s">
        <v>48</v>
      </c>
      <c r="I200" s="60" t="s">
        <v>1069</v>
      </c>
      <c r="J200" s="37">
        <v>271.38</v>
      </c>
      <c r="K200" s="37">
        <v>271.38</v>
      </c>
      <c r="L200" s="37"/>
      <c r="M200" s="43"/>
      <c r="N200" s="60" t="s">
        <v>1070</v>
      </c>
      <c r="O200" s="37" t="s">
        <v>1071</v>
      </c>
      <c r="P200" s="63">
        <v>150</v>
      </c>
      <c r="Q200" s="37" t="s">
        <v>53</v>
      </c>
      <c r="R200" s="37" t="s">
        <v>53</v>
      </c>
      <c r="S200" s="37" t="s">
        <v>52</v>
      </c>
      <c r="T200" s="37" t="s">
        <v>74</v>
      </c>
      <c r="U200" s="37" t="s">
        <v>172</v>
      </c>
      <c r="V200" s="37" t="s">
        <v>1072</v>
      </c>
      <c r="W200" s="81">
        <v>13678778595</v>
      </c>
      <c r="X200" s="37" t="s">
        <v>52</v>
      </c>
      <c r="Y200" s="108">
        <v>45809</v>
      </c>
      <c r="Z200" s="109">
        <v>46022</v>
      </c>
      <c r="AA200" s="37"/>
      <c r="AB200" s="102"/>
      <c r="AC200" s="43" t="s">
        <v>758</v>
      </c>
      <c r="AD200" s="110" t="s">
        <v>74</v>
      </c>
      <c r="AE200" s="111" t="s">
        <v>59</v>
      </c>
      <c r="AF200" s="44"/>
      <c r="AG200" s="37"/>
      <c r="AH200" s="37"/>
      <c r="AI200" s="37"/>
      <c r="AJ200" s="37"/>
      <c r="AK200" s="37"/>
      <c r="AL200" s="25"/>
      <c r="AM200" s="37">
        <v>100</v>
      </c>
      <c r="AN200" s="37">
        <v>100</v>
      </c>
      <c r="AO200" s="37"/>
      <c r="AP200" s="136"/>
      <c r="AQ200" s="134">
        <f t="shared" si="7"/>
        <v>100</v>
      </c>
    </row>
    <row r="201" s="6" customFormat="1" ht="153" customHeight="1" spans="1:43">
      <c r="A201" s="37">
        <v>192</v>
      </c>
      <c r="B201" s="37" t="s">
        <v>42</v>
      </c>
      <c r="C201" s="37" t="s">
        <v>67</v>
      </c>
      <c r="D201" s="45" t="s">
        <v>134</v>
      </c>
      <c r="E201" s="37" t="s">
        <v>1073</v>
      </c>
      <c r="F201" s="37" t="s">
        <v>167</v>
      </c>
      <c r="G201" s="45" t="s">
        <v>1074</v>
      </c>
      <c r="H201" s="37" t="s">
        <v>48</v>
      </c>
      <c r="I201" s="64" t="s">
        <v>1075</v>
      </c>
      <c r="J201" s="37">
        <v>104.58</v>
      </c>
      <c r="K201" s="37">
        <v>104.58</v>
      </c>
      <c r="L201" s="37"/>
      <c r="M201" s="43"/>
      <c r="N201" s="60" t="s">
        <v>1076</v>
      </c>
      <c r="O201" s="37" t="s">
        <v>1077</v>
      </c>
      <c r="P201" s="63">
        <v>120</v>
      </c>
      <c r="Q201" s="37" t="s">
        <v>53</v>
      </c>
      <c r="R201" s="37" t="s">
        <v>53</v>
      </c>
      <c r="S201" s="37" t="s">
        <v>53</v>
      </c>
      <c r="T201" s="37" t="s">
        <v>74</v>
      </c>
      <c r="U201" s="37" t="s">
        <v>172</v>
      </c>
      <c r="V201" s="37" t="s">
        <v>1065</v>
      </c>
      <c r="W201" s="81">
        <v>15096694282</v>
      </c>
      <c r="X201" s="37" t="s">
        <v>52</v>
      </c>
      <c r="Y201" s="108">
        <v>45809</v>
      </c>
      <c r="Z201" s="109">
        <v>46022</v>
      </c>
      <c r="AA201" s="37"/>
      <c r="AB201" s="102"/>
      <c r="AC201" s="43" t="s">
        <v>758</v>
      </c>
      <c r="AD201" s="110" t="s">
        <v>74</v>
      </c>
      <c r="AE201" s="111" t="s">
        <v>59</v>
      </c>
      <c r="AF201" s="44"/>
      <c r="AG201" s="37"/>
      <c r="AH201" s="37"/>
      <c r="AI201" s="37"/>
      <c r="AJ201" s="37"/>
      <c r="AK201" s="37"/>
      <c r="AL201" s="25"/>
      <c r="AM201" s="37">
        <v>55</v>
      </c>
      <c r="AN201" s="37">
        <v>55</v>
      </c>
      <c r="AO201" s="37"/>
      <c r="AP201" s="136"/>
      <c r="AQ201" s="134">
        <f t="shared" ref="AQ201:AQ264" si="8">AM201-AH201</f>
        <v>55</v>
      </c>
    </row>
    <row r="202" s="6" customFormat="1" ht="99" customHeight="1" spans="1:43">
      <c r="A202" s="37">
        <v>193</v>
      </c>
      <c r="B202" s="37" t="s">
        <v>42</v>
      </c>
      <c r="C202" s="37" t="s">
        <v>67</v>
      </c>
      <c r="D202" s="45" t="s">
        <v>68</v>
      </c>
      <c r="E202" s="37" t="s">
        <v>1078</v>
      </c>
      <c r="F202" s="37" t="s">
        <v>167</v>
      </c>
      <c r="G202" s="45" t="s">
        <v>1079</v>
      </c>
      <c r="H202" s="37" t="s">
        <v>48</v>
      </c>
      <c r="I202" s="64" t="s">
        <v>1080</v>
      </c>
      <c r="J202" s="37">
        <v>352.6</v>
      </c>
      <c r="K202" s="37">
        <v>352.6</v>
      </c>
      <c r="L202" s="37"/>
      <c r="M202" s="43"/>
      <c r="N202" s="62" t="s">
        <v>1081</v>
      </c>
      <c r="O202" s="37" t="s">
        <v>1082</v>
      </c>
      <c r="P202" s="63">
        <v>1800</v>
      </c>
      <c r="Q202" s="37" t="s">
        <v>53</v>
      </c>
      <c r="R202" s="37" t="s">
        <v>53</v>
      </c>
      <c r="S202" s="37" t="s">
        <v>53</v>
      </c>
      <c r="T202" s="37" t="s">
        <v>74</v>
      </c>
      <c r="U202" s="37" t="s">
        <v>172</v>
      </c>
      <c r="V202" s="37" t="s">
        <v>1065</v>
      </c>
      <c r="W202" s="81">
        <v>15096694283</v>
      </c>
      <c r="X202" s="37" t="s">
        <v>52</v>
      </c>
      <c r="Y202" s="108">
        <v>45809</v>
      </c>
      <c r="Z202" s="109">
        <v>46022</v>
      </c>
      <c r="AA202" s="37"/>
      <c r="AB202" s="102"/>
      <c r="AC202" s="43" t="s">
        <v>758</v>
      </c>
      <c r="AD202" s="110" t="s">
        <v>74</v>
      </c>
      <c r="AE202" s="111" t="s">
        <v>59</v>
      </c>
      <c r="AF202" s="44"/>
      <c r="AG202" s="37"/>
      <c r="AH202" s="37"/>
      <c r="AI202" s="37"/>
      <c r="AJ202" s="37"/>
      <c r="AK202" s="37"/>
      <c r="AL202" s="25"/>
      <c r="AM202" s="37">
        <v>152</v>
      </c>
      <c r="AN202" s="37">
        <v>152</v>
      </c>
      <c r="AO202" s="37"/>
      <c r="AP202" s="136"/>
      <c r="AQ202" s="134">
        <f t="shared" si="8"/>
        <v>152</v>
      </c>
    </row>
    <row r="203" s="6" customFormat="1" ht="129" customHeight="1" spans="1:43">
      <c r="A203" s="37">
        <v>194</v>
      </c>
      <c r="B203" s="37" t="s">
        <v>42</v>
      </c>
      <c r="C203" s="37" t="s">
        <v>67</v>
      </c>
      <c r="D203" s="45" t="s">
        <v>68</v>
      </c>
      <c r="E203" s="37" t="s">
        <v>1083</v>
      </c>
      <c r="F203" s="37" t="s">
        <v>672</v>
      </c>
      <c r="G203" s="45" t="s">
        <v>1084</v>
      </c>
      <c r="H203" s="37" t="s">
        <v>48</v>
      </c>
      <c r="I203" s="60" t="s">
        <v>1085</v>
      </c>
      <c r="J203" s="37">
        <v>560</v>
      </c>
      <c r="K203" s="37">
        <v>560</v>
      </c>
      <c r="L203" s="37"/>
      <c r="M203" s="43"/>
      <c r="N203" s="60" t="s">
        <v>1086</v>
      </c>
      <c r="O203" s="37" t="s">
        <v>776</v>
      </c>
      <c r="P203" s="63">
        <v>460</v>
      </c>
      <c r="Q203" s="37" t="s">
        <v>53</v>
      </c>
      <c r="R203" s="37" t="s">
        <v>53</v>
      </c>
      <c r="S203" s="37" t="s">
        <v>53</v>
      </c>
      <c r="T203" s="37" t="s">
        <v>74</v>
      </c>
      <c r="U203" s="37" t="s">
        <v>677</v>
      </c>
      <c r="V203" s="37" t="s">
        <v>678</v>
      </c>
      <c r="W203" s="81">
        <v>18008741587</v>
      </c>
      <c r="X203" s="37" t="s">
        <v>52</v>
      </c>
      <c r="Y203" s="108">
        <v>45809</v>
      </c>
      <c r="Z203" s="109">
        <v>46022</v>
      </c>
      <c r="AA203" s="37"/>
      <c r="AB203" s="102"/>
      <c r="AC203" s="43" t="s">
        <v>758</v>
      </c>
      <c r="AD203" s="110" t="s">
        <v>74</v>
      </c>
      <c r="AE203" s="111" t="s">
        <v>59</v>
      </c>
      <c r="AF203" s="44"/>
      <c r="AG203" s="37"/>
      <c r="AH203" s="37"/>
      <c r="AI203" s="37"/>
      <c r="AJ203" s="37"/>
      <c r="AK203" s="37"/>
      <c r="AL203" s="25"/>
      <c r="AM203" s="37">
        <v>160</v>
      </c>
      <c r="AN203" s="37">
        <v>160</v>
      </c>
      <c r="AO203" s="37"/>
      <c r="AP203" s="136"/>
      <c r="AQ203" s="134">
        <f t="shared" si="8"/>
        <v>160</v>
      </c>
    </row>
    <row r="204" s="6" customFormat="1" ht="112" customHeight="1" spans="1:43">
      <c r="A204" s="37">
        <v>195</v>
      </c>
      <c r="B204" s="37" t="s">
        <v>42</v>
      </c>
      <c r="C204" s="37" t="s">
        <v>67</v>
      </c>
      <c r="D204" s="45" t="s">
        <v>68</v>
      </c>
      <c r="E204" s="37" t="s">
        <v>1087</v>
      </c>
      <c r="F204" s="37" t="s">
        <v>672</v>
      </c>
      <c r="G204" s="45" t="s">
        <v>673</v>
      </c>
      <c r="H204" s="37" t="s">
        <v>48</v>
      </c>
      <c r="I204" s="64" t="s">
        <v>1088</v>
      </c>
      <c r="J204" s="37">
        <v>150</v>
      </c>
      <c r="K204" s="37">
        <v>150</v>
      </c>
      <c r="L204" s="37"/>
      <c r="M204" s="43"/>
      <c r="N204" s="60" t="s">
        <v>1089</v>
      </c>
      <c r="O204" s="37" t="s">
        <v>776</v>
      </c>
      <c r="P204" s="63">
        <v>200</v>
      </c>
      <c r="Q204" s="37" t="s">
        <v>53</v>
      </c>
      <c r="R204" s="37" t="s">
        <v>53</v>
      </c>
      <c r="S204" s="37" t="s">
        <v>53</v>
      </c>
      <c r="T204" s="37" t="s">
        <v>74</v>
      </c>
      <c r="U204" s="37" t="s">
        <v>677</v>
      </c>
      <c r="V204" s="37" t="s">
        <v>678</v>
      </c>
      <c r="W204" s="81">
        <v>18008741591</v>
      </c>
      <c r="X204" s="37" t="s">
        <v>52</v>
      </c>
      <c r="Y204" s="108">
        <v>45809</v>
      </c>
      <c r="Z204" s="109">
        <v>46022</v>
      </c>
      <c r="AA204" s="37"/>
      <c r="AB204" s="102"/>
      <c r="AC204" s="43" t="s">
        <v>758</v>
      </c>
      <c r="AD204" s="110" t="s">
        <v>74</v>
      </c>
      <c r="AE204" s="111" t="s">
        <v>59</v>
      </c>
      <c r="AF204" s="44"/>
      <c r="AG204" s="37"/>
      <c r="AH204" s="37"/>
      <c r="AI204" s="37"/>
      <c r="AJ204" s="37"/>
      <c r="AK204" s="37"/>
      <c r="AL204" s="25"/>
      <c r="AM204" s="37">
        <v>60</v>
      </c>
      <c r="AN204" s="37">
        <v>60</v>
      </c>
      <c r="AO204" s="37"/>
      <c r="AP204" s="136"/>
      <c r="AQ204" s="134">
        <f t="shared" si="8"/>
        <v>60</v>
      </c>
    </row>
    <row r="205" s="6" customFormat="1" ht="86" customHeight="1" spans="1:43">
      <c r="A205" s="37">
        <v>196</v>
      </c>
      <c r="B205" s="37" t="s">
        <v>42</v>
      </c>
      <c r="C205" s="37" t="s">
        <v>67</v>
      </c>
      <c r="D205" s="45" t="s">
        <v>134</v>
      </c>
      <c r="E205" s="37" t="s">
        <v>1090</v>
      </c>
      <c r="F205" s="37" t="s">
        <v>180</v>
      </c>
      <c r="G205" s="45" t="s">
        <v>1091</v>
      </c>
      <c r="H205" s="37" t="s">
        <v>48</v>
      </c>
      <c r="I205" s="60" t="s">
        <v>1092</v>
      </c>
      <c r="J205" s="37">
        <v>480</v>
      </c>
      <c r="K205" s="37">
        <v>480</v>
      </c>
      <c r="L205" s="37"/>
      <c r="M205" s="43"/>
      <c r="N205" s="64" t="s">
        <v>1093</v>
      </c>
      <c r="O205" s="37" t="s">
        <v>1094</v>
      </c>
      <c r="P205" s="63">
        <v>337</v>
      </c>
      <c r="Q205" s="37" t="s">
        <v>53</v>
      </c>
      <c r="R205" s="37" t="s">
        <v>53</v>
      </c>
      <c r="S205" s="37" t="s">
        <v>53</v>
      </c>
      <c r="T205" s="37" t="s">
        <v>74</v>
      </c>
      <c r="U205" s="37" t="s">
        <v>185</v>
      </c>
      <c r="V205" s="37" t="s">
        <v>186</v>
      </c>
      <c r="W205" s="81" t="s">
        <v>187</v>
      </c>
      <c r="X205" s="37" t="s">
        <v>52</v>
      </c>
      <c r="Y205" s="108">
        <v>45809</v>
      </c>
      <c r="Z205" s="109">
        <v>45992</v>
      </c>
      <c r="AA205" s="37"/>
      <c r="AB205" s="102"/>
      <c r="AC205" s="43" t="s">
        <v>758</v>
      </c>
      <c r="AD205" s="110" t="s">
        <v>74</v>
      </c>
      <c r="AE205" s="111" t="s">
        <v>59</v>
      </c>
      <c r="AF205" s="44"/>
      <c r="AG205" s="37"/>
      <c r="AH205" s="37"/>
      <c r="AI205" s="37"/>
      <c r="AJ205" s="37"/>
      <c r="AK205" s="37"/>
      <c r="AL205" s="25"/>
      <c r="AM205" s="37">
        <v>160</v>
      </c>
      <c r="AN205" s="37">
        <v>160</v>
      </c>
      <c r="AO205" s="37"/>
      <c r="AP205" s="136"/>
      <c r="AQ205" s="134">
        <f t="shared" si="8"/>
        <v>160</v>
      </c>
    </row>
    <row r="206" s="6" customFormat="1" ht="87" customHeight="1" spans="1:43">
      <c r="A206" s="37">
        <v>197</v>
      </c>
      <c r="B206" s="37" t="s">
        <v>42</v>
      </c>
      <c r="C206" s="37" t="s">
        <v>67</v>
      </c>
      <c r="D206" s="45" t="s">
        <v>134</v>
      </c>
      <c r="E206" s="37" t="s">
        <v>1095</v>
      </c>
      <c r="F206" s="37" t="s">
        <v>294</v>
      </c>
      <c r="G206" s="45" t="s">
        <v>1096</v>
      </c>
      <c r="H206" s="37" t="s">
        <v>48</v>
      </c>
      <c r="I206" s="60" t="s">
        <v>1097</v>
      </c>
      <c r="J206" s="37">
        <v>84</v>
      </c>
      <c r="K206" s="37">
        <v>84</v>
      </c>
      <c r="L206" s="37"/>
      <c r="M206" s="43"/>
      <c r="N206" s="64" t="s">
        <v>1098</v>
      </c>
      <c r="O206" s="37" t="s">
        <v>1099</v>
      </c>
      <c r="P206" s="63">
        <v>190</v>
      </c>
      <c r="Q206" s="37" t="s">
        <v>53</v>
      </c>
      <c r="R206" s="37" t="s">
        <v>53</v>
      </c>
      <c r="S206" s="37" t="s">
        <v>53</v>
      </c>
      <c r="T206" s="37" t="s">
        <v>74</v>
      </c>
      <c r="U206" s="37" t="s">
        <v>299</v>
      </c>
      <c r="V206" s="37" t="s">
        <v>1100</v>
      </c>
      <c r="W206" s="81">
        <v>15187831988</v>
      </c>
      <c r="X206" s="37" t="s">
        <v>52</v>
      </c>
      <c r="Y206" s="108">
        <v>45809</v>
      </c>
      <c r="Z206" s="109">
        <v>45992</v>
      </c>
      <c r="AA206" s="37"/>
      <c r="AB206" s="102"/>
      <c r="AC206" s="43" t="s">
        <v>758</v>
      </c>
      <c r="AD206" s="110" t="s">
        <v>74</v>
      </c>
      <c r="AE206" s="111" t="s">
        <v>59</v>
      </c>
      <c r="AF206" s="44"/>
      <c r="AG206" s="37"/>
      <c r="AH206" s="37"/>
      <c r="AI206" s="37"/>
      <c r="AJ206" s="37"/>
      <c r="AK206" s="37"/>
      <c r="AL206" s="25"/>
      <c r="AM206" s="37">
        <v>40</v>
      </c>
      <c r="AN206" s="37">
        <v>40</v>
      </c>
      <c r="AO206" s="37"/>
      <c r="AP206" s="136"/>
      <c r="AQ206" s="134">
        <f t="shared" si="8"/>
        <v>40</v>
      </c>
    </row>
    <row r="207" s="6" customFormat="1" ht="111" customHeight="1" spans="1:43">
      <c r="A207" s="37">
        <v>198</v>
      </c>
      <c r="B207" s="37" t="s">
        <v>42</v>
      </c>
      <c r="C207" s="37" t="s">
        <v>67</v>
      </c>
      <c r="D207" s="45" t="s">
        <v>1101</v>
      </c>
      <c r="E207" s="37" t="s">
        <v>1102</v>
      </c>
      <c r="F207" s="37" t="s">
        <v>664</v>
      </c>
      <c r="G207" s="45" t="s">
        <v>1103</v>
      </c>
      <c r="H207" s="37" t="s">
        <v>48</v>
      </c>
      <c r="I207" s="60" t="s">
        <v>1104</v>
      </c>
      <c r="J207" s="37">
        <v>700</v>
      </c>
      <c r="K207" s="37"/>
      <c r="L207" s="37"/>
      <c r="M207" s="43">
        <v>700</v>
      </c>
      <c r="N207" s="60" t="s">
        <v>1105</v>
      </c>
      <c r="O207" s="37" t="s">
        <v>1106</v>
      </c>
      <c r="P207" s="63">
        <v>2541</v>
      </c>
      <c r="Q207" s="37" t="s">
        <v>53</v>
      </c>
      <c r="R207" s="37" t="s">
        <v>53</v>
      </c>
      <c r="S207" s="37" t="s">
        <v>53</v>
      </c>
      <c r="T207" s="37" t="s">
        <v>1107</v>
      </c>
      <c r="U207" s="37" t="s">
        <v>669</v>
      </c>
      <c r="V207" s="37" t="s">
        <v>670</v>
      </c>
      <c r="W207" s="81">
        <v>18387470075</v>
      </c>
      <c r="X207" s="37" t="s">
        <v>52</v>
      </c>
      <c r="Y207" s="108">
        <v>45778</v>
      </c>
      <c r="Z207" s="109">
        <v>45992</v>
      </c>
      <c r="AA207" s="37" t="s">
        <v>1108</v>
      </c>
      <c r="AB207" s="102"/>
      <c r="AC207" s="43" t="s">
        <v>758</v>
      </c>
      <c r="AD207" s="110" t="s">
        <v>1109</v>
      </c>
      <c r="AE207" s="111" t="s">
        <v>59</v>
      </c>
      <c r="AF207" s="44"/>
      <c r="AG207" s="37"/>
      <c r="AH207" s="37"/>
      <c r="AI207" s="37"/>
      <c r="AJ207" s="37"/>
      <c r="AK207" s="37"/>
      <c r="AL207" s="25"/>
      <c r="AM207" s="37">
        <v>700</v>
      </c>
      <c r="AN207" s="37"/>
      <c r="AO207" s="37"/>
      <c r="AP207" s="136">
        <v>700</v>
      </c>
      <c r="AQ207" s="134">
        <f t="shared" si="8"/>
        <v>700</v>
      </c>
    </row>
    <row r="208" s="6" customFormat="1" ht="102" customHeight="1" spans="1:43">
      <c r="A208" s="37">
        <v>199</v>
      </c>
      <c r="B208" s="37" t="s">
        <v>42</v>
      </c>
      <c r="C208" s="37" t="s">
        <v>67</v>
      </c>
      <c r="D208" s="45" t="s">
        <v>68</v>
      </c>
      <c r="E208" s="37" t="s">
        <v>1110</v>
      </c>
      <c r="F208" s="37" t="s">
        <v>680</v>
      </c>
      <c r="G208" s="45" t="s">
        <v>1111</v>
      </c>
      <c r="H208" s="37" t="s">
        <v>48</v>
      </c>
      <c r="I208" s="60" t="s">
        <v>1112</v>
      </c>
      <c r="J208" s="37">
        <v>550</v>
      </c>
      <c r="K208" s="37"/>
      <c r="L208" s="37"/>
      <c r="M208" s="43">
        <v>550</v>
      </c>
      <c r="N208" s="60" t="s">
        <v>1113</v>
      </c>
      <c r="O208" s="37" t="s">
        <v>1114</v>
      </c>
      <c r="P208" s="63">
        <v>2874</v>
      </c>
      <c r="Q208" s="37" t="s">
        <v>53</v>
      </c>
      <c r="R208" s="37" t="s">
        <v>53</v>
      </c>
      <c r="S208" s="37" t="s">
        <v>53</v>
      </c>
      <c r="T208" s="37" t="s">
        <v>1107</v>
      </c>
      <c r="U208" s="37" t="s">
        <v>685</v>
      </c>
      <c r="V208" s="37" t="s">
        <v>686</v>
      </c>
      <c r="W208" s="81">
        <v>18887998999</v>
      </c>
      <c r="X208" s="37" t="s">
        <v>52</v>
      </c>
      <c r="Y208" s="108">
        <v>45778</v>
      </c>
      <c r="Z208" s="109">
        <v>45992</v>
      </c>
      <c r="AA208" s="37" t="s">
        <v>1108</v>
      </c>
      <c r="AB208" s="102"/>
      <c r="AC208" s="43" t="s">
        <v>758</v>
      </c>
      <c r="AD208" s="110" t="s">
        <v>1109</v>
      </c>
      <c r="AE208" s="111" t="s">
        <v>59</v>
      </c>
      <c r="AF208" s="44"/>
      <c r="AG208" s="37"/>
      <c r="AH208" s="37"/>
      <c r="AI208" s="37"/>
      <c r="AJ208" s="37"/>
      <c r="AK208" s="37"/>
      <c r="AL208" s="25"/>
      <c r="AM208" s="37">
        <v>550</v>
      </c>
      <c r="AN208" s="37"/>
      <c r="AO208" s="37"/>
      <c r="AP208" s="136">
        <v>550</v>
      </c>
      <c r="AQ208" s="134">
        <f t="shared" si="8"/>
        <v>550</v>
      </c>
    </row>
    <row r="209" s="6" customFormat="1" ht="174" customHeight="1" spans="1:43">
      <c r="A209" s="37">
        <v>200</v>
      </c>
      <c r="B209" s="37" t="s">
        <v>42</v>
      </c>
      <c r="C209" s="37" t="s">
        <v>67</v>
      </c>
      <c r="D209" s="45" t="s">
        <v>1101</v>
      </c>
      <c r="E209" s="37" t="s">
        <v>1115</v>
      </c>
      <c r="F209" s="37" t="s">
        <v>607</v>
      </c>
      <c r="G209" s="45" t="s">
        <v>615</v>
      </c>
      <c r="H209" s="37" t="s">
        <v>48</v>
      </c>
      <c r="I209" s="60" t="s">
        <v>1116</v>
      </c>
      <c r="J209" s="37">
        <v>700</v>
      </c>
      <c r="K209" s="37"/>
      <c r="L209" s="37"/>
      <c r="M209" s="43">
        <v>700</v>
      </c>
      <c r="N209" s="60" t="s">
        <v>1117</v>
      </c>
      <c r="O209" s="37" t="s">
        <v>1106</v>
      </c>
      <c r="P209" s="63">
        <v>786</v>
      </c>
      <c r="Q209" s="37" t="s">
        <v>53</v>
      </c>
      <c r="R209" s="37" t="s">
        <v>53</v>
      </c>
      <c r="S209" s="37" t="s">
        <v>53</v>
      </c>
      <c r="T209" s="37" t="s">
        <v>1107</v>
      </c>
      <c r="U209" s="37" t="s">
        <v>611</v>
      </c>
      <c r="V209" s="37" t="s">
        <v>612</v>
      </c>
      <c r="W209" s="81">
        <v>15877907475</v>
      </c>
      <c r="X209" s="37" t="s">
        <v>52</v>
      </c>
      <c r="Y209" s="108">
        <v>45778</v>
      </c>
      <c r="Z209" s="109">
        <v>45992</v>
      </c>
      <c r="AA209" s="37" t="s">
        <v>1108</v>
      </c>
      <c r="AB209" s="102"/>
      <c r="AC209" s="43" t="s">
        <v>758</v>
      </c>
      <c r="AD209" s="110" t="s">
        <v>1109</v>
      </c>
      <c r="AE209" s="111" t="s">
        <v>59</v>
      </c>
      <c r="AF209" s="44"/>
      <c r="AG209" s="37"/>
      <c r="AH209" s="37"/>
      <c r="AI209" s="37"/>
      <c r="AJ209" s="37"/>
      <c r="AK209" s="37"/>
      <c r="AL209" s="25"/>
      <c r="AM209" s="37">
        <v>700</v>
      </c>
      <c r="AN209" s="37"/>
      <c r="AO209" s="37"/>
      <c r="AP209" s="136">
        <v>700</v>
      </c>
      <c r="AQ209" s="134">
        <f t="shared" si="8"/>
        <v>700</v>
      </c>
    </row>
    <row r="210" s="6" customFormat="1" ht="86" customHeight="1" spans="1:43">
      <c r="A210" s="37">
        <v>201</v>
      </c>
      <c r="B210" s="37" t="s">
        <v>42</v>
      </c>
      <c r="C210" s="37" t="s">
        <v>84</v>
      </c>
      <c r="D210" s="45" t="s">
        <v>149</v>
      </c>
      <c r="E210" s="37" t="s">
        <v>1118</v>
      </c>
      <c r="F210" s="37" t="s">
        <v>498</v>
      </c>
      <c r="G210" s="45" t="s">
        <v>1119</v>
      </c>
      <c r="H210" s="37" t="s">
        <v>48</v>
      </c>
      <c r="I210" s="60" t="s">
        <v>1120</v>
      </c>
      <c r="J210" s="37">
        <v>615</v>
      </c>
      <c r="K210" s="37"/>
      <c r="L210" s="37"/>
      <c r="M210" s="43">
        <v>615</v>
      </c>
      <c r="N210" s="60" t="s">
        <v>1121</v>
      </c>
      <c r="O210" s="37" t="s">
        <v>1114</v>
      </c>
      <c r="P210" s="63">
        <v>4213</v>
      </c>
      <c r="Q210" s="37" t="s">
        <v>53</v>
      </c>
      <c r="R210" s="37" t="s">
        <v>53</v>
      </c>
      <c r="S210" s="37" t="s">
        <v>53</v>
      </c>
      <c r="T210" s="37" t="s">
        <v>1107</v>
      </c>
      <c r="U210" s="37" t="s">
        <v>503</v>
      </c>
      <c r="V210" s="37" t="s">
        <v>747</v>
      </c>
      <c r="W210" s="81">
        <v>15188021888</v>
      </c>
      <c r="X210" s="37" t="s">
        <v>52</v>
      </c>
      <c r="Y210" s="108">
        <v>45778</v>
      </c>
      <c r="Z210" s="109">
        <v>45992</v>
      </c>
      <c r="AA210" s="37" t="s">
        <v>1108</v>
      </c>
      <c r="AB210" s="102"/>
      <c r="AC210" s="43" t="s">
        <v>758</v>
      </c>
      <c r="AD210" s="110" t="s">
        <v>1109</v>
      </c>
      <c r="AE210" s="111" t="s">
        <v>59</v>
      </c>
      <c r="AF210" s="44"/>
      <c r="AG210" s="37"/>
      <c r="AH210" s="37"/>
      <c r="AI210" s="37"/>
      <c r="AJ210" s="37"/>
      <c r="AK210" s="37"/>
      <c r="AL210" s="25"/>
      <c r="AM210" s="37">
        <v>615</v>
      </c>
      <c r="AN210" s="37"/>
      <c r="AO210" s="37"/>
      <c r="AP210" s="136">
        <v>615</v>
      </c>
      <c r="AQ210" s="134">
        <f t="shared" si="8"/>
        <v>615</v>
      </c>
    </row>
    <row r="211" s="6" customFormat="1" ht="110" customHeight="1" spans="1:43">
      <c r="A211" s="37">
        <v>202</v>
      </c>
      <c r="B211" s="37" t="s">
        <v>42</v>
      </c>
      <c r="C211" s="37" t="s">
        <v>84</v>
      </c>
      <c r="D211" s="45" t="s">
        <v>534</v>
      </c>
      <c r="E211" s="37" t="s">
        <v>1122</v>
      </c>
      <c r="F211" s="37" t="s">
        <v>723</v>
      </c>
      <c r="G211" s="45" t="s">
        <v>1123</v>
      </c>
      <c r="H211" s="37" t="s">
        <v>48</v>
      </c>
      <c r="I211" s="60" t="s">
        <v>1124</v>
      </c>
      <c r="J211" s="37">
        <v>1245</v>
      </c>
      <c r="K211" s="37"/>
      <c r="L211" s="37"/>
      <c r="M211" s="43">
        <v>1245</v>
      </c>
      <c r="N211" s="64" t="s">
        <v>1125</v>
      </c>
      <c r="O211" s="37" t="s">
        <v>1114</v>
      </c>
      <c r="P211" s="63">
        <v>48753</v>
      </c>
      <c r="Q211" s="37" t="s">
        <v>53</v>
      </c>
      <c r="R211" s="37" t="s">
        <v>53</v>
      </c>
      <c r="S211" s="37" t="s">
        <v>53</v>
      </c>
      <c r="T211" s="37" t="s">
        <v>1107</v>
      </c>
      <c r="U211" s="37" t="s">
        <v>728</v>
      </c>
      <c r="V211" s="37" t="s">
        <v>729</v>
      </c>
      <c r="W211" s="81">
        <v>13648747575</v>
      </c>
      <c r="X211" s="37" t="s">
        <v>52</v>
      </c>
      <c r="Y211" s="108">
        <v>45778</v>
      </c>
      <c r="Z211" s="109">
        <v>45992</v>
      </c>
      <c r="AA211" s="37" t="s">
        <v>1108</v>
      </c>
      <c r="AB211" s="102"/>
      <c r="AC211" s="43" t="s">
        <v>758</v>
      </c>
      <c r="AD211" s="110" t="s">
        <v>1109</v>
      </c>
      <c r="AE211" s="111" t="s">
        <v>59</v>
      </c>
      <c r="AF211" s="44"/>
      <c r="AG211" s="37"/>
      <c r="AH211" s="37"/>
      <c r="AI211" s="37"/>
      <c r="AJ211" s="37"/>
      <c r="AK211" s="37"/>
      <c r="AL211" s="25"/>
      <c r="AM211" s="37">
        <v>1245</v>
      </c>
      <c r="AN211" s="37"/>
      <c r="AO211" s="37"/>
      <c r="AP211" s="136">
        <v>1245</v>
      </c>
      <c r="AQ211" s="134">
        <f t="shared" si="8"/>
        <v>1245</v>
      </c>
    </row>
    <row r="212" s="6" customFormat="1" ht="122" customHeight="1" spans="1:43">
      <c r="A212" s="37">
        <v>203</v>
      </c>
      <c r="B212" s="37" t="s">
        <v>42</v>
      </c>
      <c r="C212" s="37" t="s">
        <v>84</v>
      </c>
      <c r="D212" s="45" t="s">
        <v>534</v>
      </c>
      <c r="E212" s="37" t="s">
        <v>1126</v>
      </c>
      <c r="F212" s="37" t="s">
        <v>400</v>
      </c>
      <c r="G212" s="45" t="s">
        <v>1127</v>
      </c>
      <c r="H212" s="37" t="s">
        <v>48</v>
      </c>
      <c r="I212" s="64" t="s">
        <v>1128</v>
      </c>
      <c r="J212" s="37">
        <v>580</v>
      </c>
      <c r="K212" s="37"/>
      <c r="L212" s="37"/>
      <c r="M212" s="43">
        <v>580</v>
      </c>
      <c r="N212" s="60" t="s">
        <v>1129</v>
      </c>
      <c r="O212" s="37" t="s">
        <v>1114</v>
      </c>
      <c r="P212" s="63">
        <v>150</v>
      </c>
      <c r="Q212" s="37" t="s">
        <v>53</v>
      </c>
      <c r="R212" s="37" t="s">
        <v>53</v>
      </c>
      <c r="S212" s="37" t="s">
        <v>53</v>
      </c>
      <c r="T212" s="37" t="s">
        <v>1107</v>
      </c>
      <c r="U212" s="37" t="s">
        <v>404</v>
      </c>
      <c r="V212" s="37" t="s">
        <v>405</v>
      </c>
      <c r="W212" s="81">
        <v>15974665480</v>
      </c>
      <c r="X212" s="37" t="s">
        <v>52</v>
      </c>
      <c r="Y212" s="108">
        <v>45778</v>
      </c>
      <c r="Z212" s="109">
        <v>45992</v>
      </c>
      <c r="AA212" s="37" t="s">
        <v>1108</v>
      </c>
      <c r="AB212" s="102"/>
      <c r="AC212" s="43" t="s">
        <v>758</v>
      </c>
      <c r="AD212" s="110" t="s">
        <v>1109</v>
      </c>
      <c r="AE212" s="111" t="s">
        <v>59</v>
      </c>
      <c r="AF212" s="44"/>
      <c r="AG212" s="37"/>
      <c r="AH212" s="37"/>
      <c r="AI212" s="37"/>
      <c r="AJ212" s="37"/>
      <c r="AK212" s="37"/>
      <c r="AL212" s="25"/>
      <c r="AM212" s="37">
        <v>580</v>
      </c>
      <c r="AN212" s="37"/>
      <c r="AO212" s="37"/>
      <c r="AP212" s="136">
        <v>580</v>
      </c>
      <c r="AQ212" s="134">
        <f t="shared" si="8"/>
        <v>580</v>
      </c>
    </row>
    <row r="213" s="6" customFormat="1" ht="127" customHeight="1" spans="1:43">
      <c r="A213" s="37">
        <v>204</v>
      </c>
      <c r="B213" s="37" t="s">
        <v>42</v>
      </c>
      <c r="C213" s="37" t="s">
        <v>67</v>
      </c>
      <c r="D213" s="45" t="s">
        <v>68</v>
      </c>
      <c r="E213" s="37" t="s">
        <v>1130</v>
      </c>
      <c r="F213" s="37" t="s">
        <v>198</v>
      </c>
      <c r="G213" s="45" t="s">
        <v>206</v>
      </c>
      <c r="H213" s="37" t="s">
        <v>48</v>
      </c>
      <c r="I213" s="64" t="s">
        <v>1131</v>
      </c>
      <c r="J213" s="37">
        <v>220</v>
      </c>
      <c r="K213" s="37"/>
      <c r="L213" s="37"/>
      <c r="M213" s="43">
        <v>220</v>
      </c>
      <c r="N213" s="60" t="s">
        <v>1132</v>
      </c>
      <c r="O213" s="37" t="s">
        <v>1133</v>
      </c>
      <c r="P213" s="63">
        <v>1973</v>
      </c>
      <c r="Q213" s="37" t="s">
        <v>53</v>
      </c>
      <c r="R213" s="37" t="s">
        <v>53</v>
      </c>
      <c r="S213" s="37" t="s">
        <v>53</v>
      </c>
      <c r="T213" s="37" t="s">
        <v>1107</v>
      </c>
      <c r="U213" s="37" t="s">
        <v>202</v>
      </c>
      <c r="V213" s="37" t="s">
        <v>1134</v>
      </c>
      <c r="W213" s="81">
        <v>18387480109</v>
      </c>
      <c r="X213" s="37" t="s">
        <v>52</v>
      </c>
      <c r="Y213" s="108">
        <v>45778</v>
      </c>
      <c r="Z213" s="109">
        <v>45992</v>
      </c>
      <c r="AA213" s="37" t="s">
        <v>1108</v>
      </c>
      <c r="AB213" s="102"/>
      <c r="AC213" s="43" t="s">
        <v>758</v>
      </c>
      <c r="AD213" s="110" t="s">
        <v>1109</v>
      </c>
      <c r="AE213" s="111" t="s">
        <v>59</v>
      </c>
      <c r="AF213" s="44"/>
      <c r="AG213" s="37"/>
      <c r="AH213" s="37"/>
      <c r="AI213" s="37"/>
      <c r="AJ213" s="37"/>
      <c r="AK213" s="37"/>
      <c r="AL213" s="25"/>
      <c r="AM213" s="37">
        <v>220</v>
      </c>
      <c r="AN213" s="37"/>
      <c r="AO213" s="37"/>
      <c r="AP213" s="136">
        <v>220</v>
      </c>
      <c r="AQ213" s="134">
        <f t="shared" si="8"/>
        <v>220</v>
      </c>
    </row>
    <row r="214" s="6" customFormat="1" ht="98" customHeight="1" spans="1:43">
      <c r="A214" s="37">
        <v>205</v>
      </c>
      <c r="B214" s="37" t="s">
        <v>42</v>
      </c>
      <c r="C214" s="37" t="s">
        <v>84</v>
      </c>
      <c r="D214" s="45" t="s">
        <v>149</v>
      </c>
      <c r="E214" s="37" t="s">
        <v>1135</v>
      </c>
      <c r="F214" s="37" t="s">
        <v>400</v>
      </c>
      <c r="G214" s="45" t="s">
        <v>409</v>
      </c>
      <c r="H214" s="37" t="s">
        <v>48</v>
      </c>
      <c r="I214" s="60" t="s">
        <v>1136</v>
      </c>
      <c r="J214" s="37">
        <v>293</v>
      </c>
      <c r="K214" s="37">
        <v>293</v>
      </c>
      <c r="L214" s="37"/>
      <c r="M214" s="43"/>
      <c r="N214" s="60" t="s">
        <v>1137</v>
      </c>
      <c r="O214" s="37" t="s">
        <v>1138</v>
      </c>
      <c r="P214" s="63">
        <v>1000</v>
      </c>
      <c r="Q214" s="37" t="s">
        <v>53</v>
      </c>
      <c r="R214" s="37" t="s">
        <v>53</v>
      </c>
      <c r="S214" s="37" t="s">
        <v>53</v>
      </c>
      <c r="T214" s="37" t="s">
        <v>1139</v>
      </c>
      <c r="U214" s="37" t="s">
        <v>1139</v>
      </c>
      <c r="V214" s="37" t="s">
        <v>1140</v>
      </c>
      <c r="W214" s="81">
        <v>15368435370</v>
      </c>
      <c r="X214" s="37" t="s">
        <v>52</v>
      </c>
      <c r="Y214" s="108">
        <v>45839</v>
      </c>
      <c r="Z214" s="109">
        <v>45931</v>
      </c>
      <c r="AA214" s="37"/>
      <c r="AB214" s="102"/>
      <c r="AC214" s="43" t="s">
        <v>758</v>
      </c>
      <c r="AD214" s="110" t="s">
        <v>1139</v>
      </c>
      <c r="AE214" s="111" t="s">
        <v>59</v>
      </c>
      <c r="AF214" s="44"/>
      <c r="AG214" s="37"/>
      <c r="AH214" s="37"/>
      <c r="AI214" s="37"/>
      <c r="AJ214" s="37"/>
      <c r="AK214" s="37"/>
      <c r="AL214" s="25"/>
      <c r="AM214" s="37">
        <v>110</v>
      </c>
      <c r="AN214" s="37">
        <v>110</v>
      </c>
      <c r="AO214" s="37"/>
      <c r="AP214" s="136"/>
      <c r="AQ214" s="134">
        <f t="shared" si="8"/>
        <v>110</v>
      </c>
    </row>
    <row r="215" s="4" customFormat="1" ht="196" customHeight="1" spans="1:43">
      <c r="A215" s="37">
        <v>206</v>
      </c>
      <c r="B215" s="37" t="s">
        <v>42</v>
      </c>
      <c r="C215" s="37" t="s">
        <v>67</v>
      </c>
      <c r="D215" s="37" t="s">
        <v>68</v>
      </c>
      <c r="E215" s="37" t="s">
        <v>1141</v>
      </c>
      <c r="F215" s="37" t="s">
        <v>1142</v>
      </c>
      <c r="G215" s="37" t="s">
        <v>1143</v>
      </c>
      <c r="H215" s="37" t="s">
        <v>48</v>
      </c>
      <c r="I215" s="62" t="s">
        <v>1144</v>
      </c>
      <c r="J215" s="37">
        <v>500</v>
      </c>
      <c r="K215" s="37">
        <v>500</v>
      </c>
      <c r="L215" s="37"/>
      <c r="M215" s="37"/>
      <c r="N215" s="64" t="s">
        <v>1145</v>
      </c>
      <c r="O215" s="37" t="s">
        <v>335</v>
      </c>
      <c r="P215" s="63">
        <v>3700</v>
      </c>
      <c r="Q215" s="37" t="s">
        <v>53</v>
      </c>
      <c r="R215" s="37" t="s">
        <v>53</v>
      </c>
      <c r="S215" s="37" t="s">
        <v>53</v>
      </c>
      <c r="T215" s="37" t="s">
        <v>1146</v>
      </c>
      <c r="U215" s="37" t="s">
        <v>219</v>
      </c>
      <c r="V215" s="37" t="s">
        <v>1147</v>
      </c>
      <c r="W215" s="81" t="s">
        <v>1148</v>
      </c>
      <c r="X215" s="37" t="s">
        <v>52</v>
      </c>
      <c r="Y215" s="108">
        <v>45717</v>
      </c>
      <c r="Z215" s="109">
        <v>45931</v>
      </c>
      <c r="AA215" s="37"/>
      <c r="AB215" s="113" t="s">
        <v>57</v>
      </c>
      <c r="AC215" s="43" t="s">
        <v>58</v>
      </c>
      <c r="AD215" s="110" t="s">
        <v>1149</v>
      </c>
      <c r="AE215" s="111" t="s">
        <v>59</v>
      </c>
      <c r="AF215" s="44">
        <v>500</v>
      </c>
      <c r="AG215" s="37"/>
      <c r="AH215" s="37">
        <v>500</v>
      </c>
      <c r="AI215" s="37">
        <v>500</v>
      </c>
      <c r="AJ215" s="37"/>
      <c r="AK215" s="37"/>
      <c r="AL215" s="154"/>
      <c r="AM215" s="37">
        <v>500</v>
      </c>
      <c r="AN215" s="37">
        <v>500</v>
      </c>
      <c r="AO215" s="37"/>
      <c r="AP215" s="136"/>
      <c r="AQ215" s="134">
        <f t="shared" si="8"/>
        <v>0</v>
      </c>
    </row>
    <row r="216" s="4" customFormat="1" ht="143" customHeight="1" spans="1:43">
      <c r="A216" s="37">
        <v>207</v>
      </c>
      <c r="B216" s="37" t="s">
        <v>42</v>
      </c>
      <c r="C216" s="37" t="s">
        <v>67</v>
      </c>
      <c r="D216" s="37" t="s">
        <v>68</v>
      </c>
      <c r="E216" s="37" t="s">
        <v>1150</v>
      </c>
      <c r="F216" s="37" t="s">
        <v>223</v>
      </c>
      <c r="G216" s="37" t="s">
        <v>1151</v>
      </c>
      <c r="H216" s="37" t="s">
        <v>48</v>
      </c>
      <c r="I216" s="60" t="s">
        <v>1152</v>
      </c>
      <c r="J216" s="37">
        <v>80</v>
      </c>
      <c r="K216" s="37">
        <v>80</v>
      </c>
      <c r="L216" s="37"/>
      <c r="M216" s="37"/>
      <c r="N216" s="62" t="s">
        <v>1153</v>
      </c>
      <c r="O216" s="37" t="s">
        <v>335</v>
      </c>
      <c r="P216" s="63">
        <v>407</v>
      </c>
      <c r="Q216" s="37" t="s">
        <v>53</v>
      </c>
      <c r="R216" s="37" t="s">
        <v>53</v>
      </c>
      <c r="S216" s="37" t="s">
        <v>53</v>
      </c>
      <c r="T216" s="37" t="s">
        <v>1146</v>
      </c>
      <c r="U216" s="37" t="s">
        <v>227</v>
      </c>
      <c r="V216" s="37" t="s">
        <v>1154</v>
      </c>
      <c r="W216" s="81">
        <v>15368933316</v>
      </c>
      <c r="X216" s="37" t="s">
        <v>52</v>
      </c>
      <c r="Y216" s="108">
        <v>45717</v>
      </c>
      <c r="Z216" s="109">
        <v>45931</v>
      </c>
      <c r="AA216" s="37"/>
      <c r="AB216" s="113" t="s">
        <v>57</v>
      </c>
      <c r="AC216" s="43" t="s">
        <v>58</v>
      </c>
      <c r="AD216" s="110" t="s">
        <v>1149</v>
      </c>
      <c r="AE216" s="111" t="s">
        <v>59</v>
      </c>
      <c r="AF216" s="44">
        <v>80</v>
      </c>
      <c r="AG216" s="37"/>
      <c r="AH216" s="37">
        <v>100</v>
      </c>
      <c r="AI216" s="37">
        <v>100</v>
      </c>
      <c r="AJ216" s="37"/>
      <c r="AK216" s="37"/>
      <c r="AL216" s="154"/>
      <c r="AM216" s="37">
        <v>80</v>
      </c>
      <c r="AN216" s="37">
        <v>80</v>
      </c>
      <c r="AO216" s="37"/>
      <c r="AP216" s="136"/>
      <c r="AQ216" s="134">
        <f t="shared" si="8"/>
        <v>-20</v>
      </c>
    </row>
    <row r="217" s="4" customFormat="1" ht="141" customHeight="1" spans="1:43">
      <c r="A217" s="37">
        <v>208</v>
      </c>
      <c r="B217" s="37" t="s">
        <v>42</v>
      </c>
      <c r="C217" s="37" t="s">
        <v>67</v>
      </c>
      <c r="D217" s="37" t="s">
        <v>68</v>
      </c>
      <c r="E217" s="37" t="s">
        <v>1155</v>
      </c>
      <c r="F217" s="37" t="s">
        <v>264</v>
      </c>
      <c r="G217" s="37" t="s">
        <v>1156</v>
      </c>
      <c r="H217" s="37" t="s">
        <v>48</v>
      </c>
      <c r="I217" s="60" t="s">
        <v>1157</v>
      </c>
      <c r="J217" s="37">
        <v>50</v>
      </c>
      <c r="K217" s="37">
        <v>50</v>
      </c>
      <c r="L217" s="37"/>
      <c r="M217" s="37"/>
      <c r="N217" s="62" t="s">
        <v>1158</v>
      </c>
      <c r="O217" s="37" t="s">
        <v>335</v>
      </c>
      <c r="P217" s="63">
        <v>504</v>
      </c>
      <c r="Q217" s="37" t="s">
        <v>53</v>
      </c>
      <c r="R217" s="37" t="s">
        <v>53</v>
      </c>
      <c r="S217" s="37" t="s">
        <v>53</v>
      </c>
      <c r="T217" s="37" t="s">
        <v>1146</v>
      </c>
      <c r="U217" s="37" t="s">
        <v>268</v>
      </c>
      <c r="V217" s="37" t="s">
        <v>1159</v>
      </c>
      <c r="W217" s="81">
        <v>18812368687</v>
      </c>
      <c r="X217" s="37" t="s">
        <v>52</v>
      </c>
      <c r="Y217" s="108">
        <v>45717</v>
      </c>
      <c r="Z217" s="109">
        <v>45931</v>
      </c>
      <c r="AA217" s="37"/>
      <c r="AB217" s="113" t="s">
        <v>57</v>
      </c>
      <c r="AC217" s="43" t="s">
        <v>58</v>
      </c>
      <c r="AD217" s="110" t="s">
        <v>1149</v>
      </c>
      <c r="AE217" s="111" t="s">
        <v>59</v>
      </c>
      <c r="AF217" s="44">
        <v>50</v>
      </c>
      <c r="AG217" s="37"/>
      <c r="AH217" s="37">
        <v>100</v>
      </c>
      <c r="AI217" s="37">
        <v>100</v>
      </c>
      <c r="AJ217" s="37"/>
      <c r="AK217" s="37"/>
      <c r="AL217" s="154"/>
      <c r="AM217" s="37">
        <v>50</v>
      </c>
      <c r="AN217" s="37">
        <v>50</v>
      </c>
      <c r="AO217" s="37"/>
      <c r="AP217" s="136"/>
      <c r="AQ217" s="134">
        <f t="shared" si="8"/>
        <v>-50</v>
      </c>
    </row>
    <row r="218" s="4" customFormat="1" ht="112" customHeight="1" spans="1:43">
      <c r="A218" s="37">
        <v>209</v>
      </c>
      <c r="B218" s="37" t="s">
        <v>42</v>
      </c>
      <c r="C218" s="37" t="s">
        <v>67</v>
      </c>
      <c r="D218" s="37" t="s">
        <v>1101</v>
      </c>
      <c r="E218" s="37" t="s">
        <v>1163</v>
      </c>
      <c r="F218" s="37" t="s">
        <v>680</v>
      </c>
      <c r="G218" s="37" t="s">
        <v>1164</v>
      </c>
      <c r="H218" s="37" t="s">
        <v>48</v>
      </c>
      <c r="I218" s="155" t="s">
        <v>1165</v>
      </c>
      <c r="J218" s="37">
        <v>80</v>
      </c>
      <c r="K218" s="37">
        <v>80</v>
      </c>
      <c r="L218" s="37"/>
      <c r="M218" s="37"/>
      <c r="N218" s="64" t="s">
        <v>1166</v>
      </c>
      <c r="O218" s="45" t="s">
        <v>335</v>
      </c>
      <c r="P218" s="37">
        <v>487</v>
      </c>
      <c r="Q218" s="37" t="s">
        <v>53</v>
      </c>
      <c r="R218" s="37" t="s">
        <v>53</v>
      </c>
      <c r="S218" s="37" t="s">
        <v>53</v>
      </c>
      <c r="T218" s="37" t="s">
        <v>1146</v>
      </c>
      <c r="U218" s="37" t="s">
        <v>685</v>
      </c>
      <c r="V218" s="37" t="s">
        <v>1167</v>
      </c>
      <c r="W218" s="81">
        <v>15187410502</v>
      </c>
      <c r="X218" s="37" t="s">
        <v>52</v>
      </c>
      <c r="Y218" s="108">
        <v>45717</v>
      </c>
      <c r="Z218" s="109">
        <v>45931</v>
      </c>
      <c r="AA218" s="113" t="s">
        <v>1168</v>
      </c>
      <c r="AB218" s="113" t="s">
        <v>57</v>
      </c>
      <c r="AC218" s="43" t="s">
        <v>58</v>
      </c>
      <c r="AD218" s="110" t="s">
        <v>1149</v>
      </c>
      <c r="AE218" s="111" t="s">
        <v>59</v>
      </c>
      <c r="AF218" s="44">
        <v>80</v>
      </c>
      <c r="AG218" s="37"/>
      <c r="AH218" s="37">
        <v>100</v>
      </c>
      <c r="AI218" s="37">
        <v>100</v>
      </c>
      <c r="AJ218" s="37"/>
      <c r="AK218" s="37"/>
      <c r="AL218" s="154"/>
      <c r="AM218" s="37">
        <v>80</v>
      </c>
      <c r="AN218" s="37">
        <v>80</v>
      </c>
      <c r="AO218" s="37"/>
      <c r="AP218" s="136"/>
      <c r="AQ218" s="134">
        <f t="shared" si="8"/>
        <v>-20</v>
      </c>
    </row>
    <row r="219" s="4" customFormat="1" ht="130" customHeight="1" spans="1:43">
      <c r="A219" s="37">
        <v>210</v>
      </c>
      <c r="B219" s="37" t="s">
        <v>42</v>
      </c>
      <c r="C219" s="37" t="s">
        <v>67</v>
      </c>
      <c r="D219" s="37" t="s">
        <v>68</v>
      </c>
      <c r="E219" s="37" t="s">
        <v>1173</v>
      </c>
      <c r="F219" s="45" t="s">
        <v>167</v>
      </c>
      <c r="G219" s="37" t="s">
        <v>1174</v>
      </c>
      <c r="H219" s="37" t="s">
        <v>48</v>
      </c>
      <c r="I219" s="60" t="s">
        <v>1175</v>
      </c>
      <c r="J219" s="37">
        <v>30</v>
      </c>
      <c r="K219" s="37">
        <v>30</v>
      </c>
      <c r="L219" s="37"/>
      <c r="M219" s="37"/>
      <c r="N219" s="64" t="s">
        <v>1176</v>
      </c>
      <c r="O219" s="37" t="s">
        <v>335</v>
      </c>
      <c r="P219" s="156">
        <v>450</v>
      </c>
      <c r="Q219" s="37" t="s">
        <v>53</v>
      </c>
      <c r="R219" s="37" t="s">
        <v>53</v>
      </c>
      <c r="S219" s="37" t="s">
        <v>53</v>
      </c>
      <c r="T219" s="37" t="s">
        <v>1146</v>
      </c>
      <c r="U219" s="37" t="s">
        <v>172</v>
      </c>
      <c r="V219" s="37" t="s">
        <v>1177</v>
      </c>
      <c r="W219" s="81">
        <v>13769755370</v>
      </c>
      <c r="X219" s="37" t="s">
        <v>52</v>
      </c>
      <c r="Y219" s="108">
        <v>45717</v>
      </c>
      <c r="Z219" s="109">
        <v>45931</v>
      </c>
      <c r="AA219" s="37"/>
      <c r="AB219" s="113" t="s">
        <v>57</v>
      </c>
      <c r="AC219" s="43" t="s">
        <v>58</v>
      </c>
      <c r="AD219" s="110" t="s">
        <v>1149</v>
      </c>
      <c r="AE219" s="111" t="s">
        <v>59</v>
      </c>
      <c r="AF219" s="44">
        <v>30</v>
      </c>
      <c r="AG219" s="37"/>
      <c r="AH219" s="37">
        <v>30</v>
      </c>
      <c r="AI219" s="37">
        <v>30</v>
      </c>
      <c r="AJ219" s="37"/>
      <c r="AK219" s="37"/>
      <c r="AL219" s="154"/>
      <c r="AM219" s="37">
        <v>30</v>
      </c>
      <c r="AN219" s="37">
        <v>30</v>
      </c>
      <c r="AO219" s="37"/>
      <c r="AP219" s="136"/>
      <c r="AQ219" s="134">
        <f t="shared" si="8"/>
        <v>0</v>
      </c>
    </row>
    <row r="220" s="6" customFormat="1" ht="117" customHeight="1" spans="1:43">
      <c r="A220" s="37">
        <v>211</v>
      </c>
      <c r="B220" s="37" t="s">
        <v>42</v>
      </c>
      <c r="C220" s="37" t="s">
        <v>1188</v>
      </c>
      <c r="D220" s="45" t="s">
        <v>1189</v>
      </c>
      <c r="E220" s="37" t="s">
        <v>1190</v>
      </c>
      <c r="F220" s="37" t="s">
        <v>158</v>
      </c>
      <c r="G220" s="45" t="s">
        <v>1191</v>
      </c>
      <c r="H220" s="37" t="s">
        <v>48</v>
      </c>
      <c r="I220" s="62" t="s">
        <v>1192</v>
      </c>
      <c r="J220" s="37">
        <v>20</v>
      </c>
      <c r="K220" s="37">
        <v>20</v>
      </c>
      <c r="L220" s="37"/>
      <c r="M220" s="43"/>
      <c r="N220" s="60" t="s">
        <v>1193</v>
      </c>
      <c r="O220" s="37" t="s">
        <v>129</v>
      </c>
      <c r="P220" s="63">
        <v>10000</v>
      </c>
      <c r="Q220" s="37" t="s">
        <v>53</v>
      </c>
      <c r="R220" s="37" t="s">
        <v>53</v>
      </c>
      <c r="S220" s="37" t="s">
        <v>53</v>
      </c>
      <c r="T220" s="37" t="s">
        <v>1146</v>
      </c>
      <c r="U220" s="37" t="s">
        <v>1194</v>
      </c>
      <c r="V220" s="37" t="s">
        <v>1195</v>
      </c>
      <c r="W220" s="81" t="s">
        <v>1196</v>
      </c>
      <c r="X220" s="37" t="s">
        <v>52</v>
      </c>
      <c r="Y220" s="108">
        <v>45717</v>
      </c>
      <c r="Z220" s="109">
        <v>45931</v>
      </c>
      <c r="AA220" s="37"/>
      <c r="AB220" s="113" t="s">
        <v>57</v>
      </c>
      <c r="AC220" s="43" t="s">
        <v>758</v>
      </c>
      <c r="AD220" s="110" t="s">
        <v>1149</v>
      </c>
      <c r="AE220" s="111" t="s">
        <v>59</v>
      </c>
      <c r="AF220" s="44">
        <v>20</v>
      </c>
      <c r="AG220" s="37"/>
      <c r="AH220" s="37"/>
      <c r="AI220" s="37"/>
      <c r="AJ220" s="37"/>
      <c r="AK220" s="37"/>
      <c r="AL220" s="25"/>
      <c r="AM220" s="37">
        <v>20</v>
      </c>
      <c r="AN220" s="37">
        <v>20</v>
      </c>
      <c r="AO220" s="37"/>
      <c r="AP220" s="136"/>
      <c r="AQ220" s="134">
        <f t="shared" si="8"/>
        <v>20</v>
      </c>
    </row>
    <row r="221" s="6" customFormat="1" ht="104" customHeight="1" spans="1:43">
      <c r="A221" s="37">
        <v>212</v>
      </c>
      <c r="B221" s="37" t="s">
        <v>42</v>
      </c>
      <c r="C221" s="37" t="s">
        <v>67</v>
      </c>
      <c r="D221" s="45" t="s">
        <v>68</v>
      </c>
      <c r="E221" s="37" t="s">
        <v>1197</v>
      </c>
      <c r="F221" s="37" t="s">
        <v>136</v>
      </c>
      <c r="G221" s="45" t="s">
        <v>1179</v>
      </c>
      <c r="H221" s="37" t="s">
        <v>48</v>
      </c>
      <c r="I221" s="60" t="s">
        <v>1198</v>
      </c>
      <c r="J221" s="37">
        <v>40</v>
      </c>
      <c r="K221" s="37"/>
      <c r="L221" s="37">
        <v>40</v>
      </c>
      <c r="M221" s="43"/>
      <c r="N221" s="62" t="s">
        <v>1199</v>
      </c>
      <c r="O221" s="37" t="s">
        <v>1200</v>
      </c>
      <c r="P221" s="63">
        <v>650</v>
      </c>
      <c r="Q221" s="37" t="s">
        <v>53</v>
      </c>
      <c r="R221" s="37" t="s">
        <v>53</v>
      </c>
      <c r="S221" s="37" t="s">
        <v>53</v>
      </c>
      <c r="T221" s="37" t="s">
        <v>1146</v>
      </c>
      <c r="U221" s="37" t="s">
        <v>1001</v>
      </c>
      <c r="V221" s="37" t="s">
        <v>1201</v>
      </c>
      <c r="W221" s="81" t="s">
        <v>1202</v>
      </c>
      <c r="X221" s="37" t="s">
        <v>52</v>
      </c>
      <c r="Y221" s="108">
        <v>45748</v>
      </c>
      <c r="Z221" s="109">
        <v>45931</v>
      </c>
      <c r="AA221" s="37"/>
      <c r="AB221" s="37" t="s">
        <v>1203</v>
      </c>
      <c r="AC221" s="43" t="s">
        <v>758</v>
      </c>
      <c r="AD221" s="110" t="s">
        <v>1149</v>
      </c>
      <c r="AE221" s="111" t="s">
        <v>59</v>
      </c>
      <c r="AF221" s="44"/>
      <c r="AG221" s="37"/>
      <c r="AH221" s="37"/>
      <c r="AI221" s="37"/>
      <c r="AJ221" s="37"/>
      <c r="AK221" s="37"/>
      <c r="AL221" s="25"/>
      <c r="AM221" s="37">
        <v>40</v>
      </c>
      <c r="AN221" s="37"/>
      <c r="AO221" s="37">
        <v>40</v>
      </c>
      <c r="AP221" s="136"/>
      <c r="AQ221" s="134">
        <f t="shared" si="8"/>
        <v>40</v>
      </c>
    </row>
    <row r="222" s="6" customFormat="1" ht="136" customHeight="1" spans="1:43">
      <c r="A222" s="37">
        <v>213</v>
      </c>
      <c r="B222" s="37" t="s">
        <v>42</v>
      </c>
      <c r="C222" s="37" t="s">
        <v>67</v>
      </c>
      <c r="D222" s="45" t="s">
        <v>68</v>
      </c>
      <c r="E222" s="37" t="s">
        <v>1204</v>
      </c>
      <c r="F222" s="37" t="s">
        <v>607</v>
      </c>
      <c r="G222" s="45" t="s">
        <v>1205</v>
      </c>
      <c r="H222" s="37" t="s">
        <v>48</v>
      </c>
      <c r="I222" s="60" t="s">
        <v>1206</v>
      </c>
      <c r="J222" s="37">
        <v>40</v>
      </c>
      <c r="K222" s="37"/>
      <c r="L222" s="37">
        <v>40</v>
      </c>
      <c r="M222" s="43"/>
      <c r="N222" s="64" t="s">
        <v>1207</v>
      </c>
      <c r="O222" s="45" t="s">
        <v>1208</v>
      </c>
      <c r="P222" s="63">
        <v>157</v>
      </c>
      <c r="Q222" s="37" t="s">
        <v>53</v>
      </c>
      <c r="R222" s="37" t="s">
        <v>53</v>
      </c>
      <c r="S222" s="37" t="s">
        <v>53</v>
      </c>
      <c r="T222" s="37" t="s">
        <v>1146</v>
      </c>
      <c r="U222" s="37" t="s">
        <v>611</v>
      </c>
      <c r="V222" s="37" t="s">
        <v>612</v>
      </c>
      <c r="W222" s="81" t="s">
        <v>1209</v>
      </c>
      <c r="X222" s="37" t="s">
        <v>52</v>
      </c>
      <c r="Y222" s="108">
        <v>45748</v>
      </c>
      <c r="Z222" s="109">
        <v>45931</v>
      </c>
      <c r="AA222" s="37"/>
      <c r="AB222" s="37" t="s">
        <v>1203</v>
      </c>
      <c r="AC222" s="43" t="s">
        <v>758</v>
      </c>
      <c r="AD222" s="110" t="s">
        <v>1149</v>
      </c>
      <c r="AE222" s="111" t="s">
        <v>59</v>
      </c>
      <c r="AF222" s="44"/>
      <c r="AG222" s="37"/>
      <c r="AH222" s="37"/>
      <c r="AI222" s="37"/>
      <c r="AJ222" s="37"/>
      <c r="AK222" s="37"/>
      <c r="AL222" s="25"/>
      <c r="AM222" s="37">
        <v>40</v>
      </c>
      <c r="AN222" s="37"/>
      <c r="AO222" s="37">
        <v>40</v>
      </c>
      <c r="AP222" s="136"/>
      <c r="AQ222" s="134">
        <f t="shared" si="8"/>
        <v>40</v>
      </c>
    </row>
    <row r="223" s="6" customFormat="1" ht="210" customHeight="1" spans="1:43">
      <c r="A223" s="37">
        <v>214</v>
      </c>
      <c r="B223" s="37" t="s">
        <v>42</v>
      </c>
      <c r="C223" s="37" t="s">
        <v>67</v>
      </c>
      <c r="D223" s="45" t="s">
        <v>1101</v>
      </c>
      <c r="E223" s="37" t="s">
        <v>1210</v>
      </c>
      <c r="F223" s="37" t="s">
        <v>723</v>
      </c>
      <c r="G223" s="45" t="s">
        <v>732</v>
      </c>
      <c r="H223" s="37" t="s">
        <v>48</v>
      </c>
      <c r="I223" s="60" t="s">
        <v>1211</v>
      </c>
      <c r="J223" s="37">
        <v>30</v>
      </c>
      <c r="K223" s="37"/>
      <c r="L223" s="37">
        <v>30</v>
      </c>
      <c r="M223" s="43"/>
      <c r="N223" s="62" t="s">
        <v>1212</v>
      </c>
      <c r="O223" s="38" t="s">
        <v>1213</v>
      </c>
      <c r="P223" s="63">
        <v>6459</v>
      </c>
      <c r="Q223" s="37" t="s">
        <v>53</v>
      </c>
      <c r="R223" s="37" t="s">
        <v>52</v>
      </c>
      <c r="S223" s="37" t="s">
        <v>53</v>
      </c>
      <c r="T223" s="37" t="s">
        <v>1146</v>
      </c>
      <c r="U223" s="37" t="s">
        <v>728</v>
      </c>
      <c r="V223" s="37" t="s">
        <v>1214</v>
      </c>
      <c r="W223" s="81" t="s">
        <v>1215</v>
      </c>
      <c r="X223" s="37" t="s">
        <v>52</v>
      </c>
      <c r="Y223" s="108">
        <v>45748</v>
      </c>
      <c r="Z223" s="109">
        <v>45931</v>
      </c>
      <c r="AA223" s="37"/>
      <c r="AB223" s="37" t="s">
        <v>1203</v>
      </c>
      <c r="AC223" s="43" t="s">
        <v>758</v>
      </c>
      <c r="AD223" s="110" t="s">
        <v>1149</v>
      </c>
      <c r="AE223" s="111" t="s">
        <v>59</v>
      </c>
      <c r="AF223" s="44"/>
      <c r="AG223" s="37"/>
      <c r="AH223" s="37"/>
      <c r="AI223" s="37"/>
      <c r="AJ223" s="37"/>
      <c r="AK223" s="37"/>
      <c r="AL223" s="25"/>
      <c r="AM223" s="37">
        <v>30</v>
      </c>
      <c r="AN223" s="37"/>
      <c r="AO223" s="37">
        <v>30</v>
      </c>
      <c r="AP223" s="136"/>
      <c r="AQ223" s="134">
        <f t="shared" si="8"/>
        <v>30</v>
      </c>
    </row>
    <row r="224" s="6" customFormat="1" ht="88" customHeight="1" spans="1:43">
      <c r="A224" s="37">
        <v>215</v>
      </c>
      <c r="B224" s="37" t="s">
        <v>42</v>
      </c>
      <c r="C224" s="37" t="s">
        <v>67</v>
      </c>
      <c r="D224" s="45" t="s">
        <v>68</v>
      </c>
      <c r="E224" s="37" t="s">
        <v>1216</v>
      </c>
      <c r="F224" s="37" t="s">
        <v>243</v>
      </c>
      <c r="G224" s="45" t="s">
        <v>1184</v>
      </c>
      <c r="H224" s="37" t="s">
        <v>48</v>
      </c>
      <c r="I224" s="60" t="s">
        <v>1217</v>
      </c>
      <c r="J224" s="37">
        <v>40</v>
      </c>
      <c r="K224" s="37"/>
      <c r="L224" s="37">
        <v>40</v>
      </c>
      <c r="M224" s="43"/>
      <c r="N224" s="62" t="s">
        <v>1218</v>
      </c>
      <c r="O224" s="37" t="s">
        <v>335</v>
      </c>
      <c r="P224" s="63">
        <v>351</v>
      </c>
      <c r="Q224" s="37" t="s">
        <v>53</v>
      </c>
      <c r="R224" s="37" t="s">
        <v>53</v>
      </c>
      <c r="S224" s="37" t="s">
        <v>53</v>
      </c>
      <c r="T224" s="37" t="s">
        <v>1146</v>
      </c>
      <c r="U224" s="37" t="s">
        <v>247</v>
      </c>
      <c r="V224" s="37" t="s">
        <v>1187</v>
      </c>
      <c r="W224" s="81" t="s">
        <v>1219</v>
      </c>
      <c r="X224" s="37" t="s">
        <v>52</v>
      </c>
      <c r="Y224" s="108">
        <v>45748</v>
      </c>
      <c r="Z224" s="109">
        <v>45931</v>
      </c>
      <c r="AA224" s="37"/>
      <c r="AB224" s="37" t="s">
        <v>1203</v>
      </c>
      <c r="AC224" s="43" t="s">
        <v>758</v>
      </c>
      <c r="AD224" s="110" t="s">
        <v>1149</v>
      </c>
      <c r="AE224" s="111" t="s">
        <v>59</v>
      </c>
      <c r="AF224" s="44"/>
      <c r="AG224" s="37"/>
      <c r="AH224" s="37"/>
      <c r="AI224" s="37"/>
      <c r="AJ224" s="37"/>
      <c r="AK224" s="37"/>
      <c r="AL224" s="25"/>
      <c r="AM224" s="37">
        <v>40</v>
      </c>
      <c r="AN224" s="37"/>
      <c r="AO224" s="37">
        <v>40</v>
      </c>
      <c r="AP224" s="136"/>
      <c r="AQ224" s="134">
        <f t="shared" si="8"/>
        <v>40</v>
      </c>
    </row>
    <row r="225" s="6" customFormat="1" ht="140" customHeight="1" spans="1:43">
      <c r="A225" s="37">
        <v>216</v>
      </c>
      <c r="B225" s="37" t="s">
        <v>42</v>
      </c>
      <c r="C225" s="37" t="s">
        <v>67</v>
      </c>
      <c r="D225" s="45" t="s">
        <v>68</v>
      </c>
      <c r="E225" s="37" t="s">
        <v>1220</v>
      </c>
      <c r="F225" s="37" t="s">
        <v>582</v>
      </c>
      <c r="G225" s="45" t="s">
        <v>1221</v>
      </c>
      <c r="H225" s="37" t="s">
        <v>48</v>
      </c>
      <c r="I225" s="60" t="s">
        <v>1222</v>
      </c>
      <c r="J225" s="37">
        <v>60</v>
      </c>
      <c r="K225" s="37">
        <v>60</v>
      </c>
      <c r="L225" s="37"/>
      <c r="M225" s="43"/>
      <c r="N225" s="60" t="s">
        <v>1223</v>
      </c>
      <c r="O225" s="37" t="s">
        <v>1224</v>
      </c>
      <c r="P225" s="63">
        <v>820</v>
      </c>
      <c r="Q225" s="37" t="s">
        <v>53</v>
      </c>
      <c r="R225" s="37" t="s">
        <v>53</v>
      </c>
      <c r="S225" s="37" t="s">
        <v>52</v>
      </c>
      <c r="T225" s="37" t="s">
        <v>1146</v>
      </c>
      <c r="U225" s="37" t="s">
        <v>587</v>
      </c>
      <c r="V225" s="37" t="s">
        <v>588</v>
      </c>
      <c r="W225" s="81" t="s">
        <v>1225</v>
      </c>
      <c r="X225" s="37" t="s">
        <v>52</v>
      </c>
      <c r="Y225" s="108">
        <v>45809</v>
      </c>
      <c r="Z225" s="109">
        <v>46021</v>
      </c>
      <c r="AA225" s="37"/>
      <c r="AB225" s="113" t="s">
        <v>1226</v>
      </c>
      <c r="AC225" s="43" t="s">
        <v>758</v>
      </c>
      <c r="AD225" s="110" t="s">
        <v>1149</v>
      </c>
      <c r="AE225" s="111" t="s">
        <v>59</v>
      </c>
      <c r="AF225" s="44"/>
      <c r="AG225" s="37"/>
      <c r="AH225" s="37"/>
      <c r="AI225" s="37"/>
      <c r="AJ225" s="37"/>
      <c r="AK225" s="37"/>
      <c r="AL225" s="25"/>
      <c r="AM225" s="37">
        <v>60</v>
      </c>
      <c r="AN225" s="37">
        <v>60</v>
      </c>
      <c r="AO225" s="37"/>
      <c r="AP225" s="136"/>
      <c r="AQ225" s="134">
        <f t="shared" si="8"/>
        <v>60</v>
      </c>
    </row>
    <row r="226" s="4" customFormat="1" ht="98" customHeight="1" spans="1:43">
      <c r="A226" s="37">
        <v>217</v>
      </c>
      <c r="B226" s="37" t="s">
        <v>42</v>
      </c>
      <c r="C226" s="37" t="s">
        <v>67</v>
      </c>
      <c r="D226" s="37" t="s">
        <v>68</v>
      </c>
      <c r="E226" s="37" t="s">
        <v>1227</v>
      </c>
      <c r="F226" s="37" t="s">
        <v>125</v>
      </c>
      <c r="G226" s="37" t="s">
        <v>1228</v>
      </c>
      <c r="H226" s="37" t="s">
        <v>48</v>
      </c>
      <c r="I226" s="60" t="s">
        <v>1229</v>
      </c>
      <c r="J226" s="37">
        <v>64.75</v>
      </c>
      <c r="K226" s="37">
        <v>64.75</v>
      </c>
      <c r="L226" s="37"/>
      <c r="M226" s="37"/>
      <c r="N226" s="64" t="s">
        <v>1230</v>
      </c>
      <c r="O226" s="45" t="s">
        <v>668</v>
      </c>
      <c r="P226" s="63">
        <v>1212</v>
      </c>
      <c r="Q226" s="37" t="s">
        <v>53</v>
      </c>
      <c r="R226" s="37" t="s">
        <v>53</v>
      </c>
      <c r="S226" s="37" t="s">
        <v>53</v>
      </c>
      <c r="T226" s="37" t="s">
        <v>1231</v>
      </c>
      <c r="U226" s="37" t="s">
        <v>310</v>
      </c>
      <c r="V226" s="37" t="s">
        <v>1232</v>
      </c>
      <c r="W226" s="81">
        <v>15924972838</v>
      </c>
      <c r="X226" s="37" t="s">
        <v>52</v>
      </c>
      <c r="Y226" s="108">
        <v>45717</v>
      </c>
      <c r="Z226" s="109">
        <v>46022</v>
      </c>
      <c r="AA226" s="37"/>
      <c r="AB226" s="102"/>
      <c r="AC226" s="43" t="s">
        <v>58</v>
      </c>
      <c r="AD226" s="110" t="s">
        <v>1233</v>
      </c>
      <c r="AE226" s="111" t="s">
        <v>59</v>
      </c>
      <c r="AF226" s="44"/>
      <c r="AG226" s="37"/>
      <c r="AH226" s="37">
        <v>64.75</v>
      </c>
      <c r="AI226" s="37">
        <v>64.75</v>
      </c>
      <c r="AJ226" s="37"/>
      <c r="AK226" s="37"/>
      <c r="AL226" s="154"/>
      <c r="AM226" s="37">
        <v>64.75</v>
      </c>
      <c r="AN226" s="37">
        <v>64.75</v>
      </c>
      <c r="AO226" s="37"/>
      <c r="AP226" s="136"/>
      <c r="AQ226" s="134">
        <f t="shared" si="8"/>
        <v>0</v>
      </c>
    </row>
    <row r="227" s="4" customFormat="1" ht="110" customHeight="1" spans="1:43">
      <c r="A227" s="37">
        <v>218</v>
      </c>
      <c r="B227" s="37" t="s">
        <v>42</v>
      </c>
      <c r="C227" s="37" t="s">
        <v>67</v>
      </c>
      <c r="D227" s="37" t="s">
        <v>68</v>
      </c>
      <c r="E227" s="37" t="s">
        <v>1234</v>
      </c>
      <c r="F227" s="37" t="s">
        <v>125</v>
      </c>
      <c r="G227" s="37" t="s">
        <v>1235</v>
      </c>
      <c r="H227" s="37" t="s">
        <v>48</v>
      </c>
      <c r="I227" s="60" t="s">
        <v>1236</v>
      </c>
      <c r="J227" s="37">
        <v>220.99</v>
      </c>
      <c r="K227" s="37">
        <v>220.99</v>
      </c>
      <c r="L227" s="37"/>
      <c r="M227" s="37"/>
      <c r="N227" s="64" t="s">
        <v>1237</v>
      </c>
      <c r="O227" s="37" t="s">
        <v>668</v>
      </c>
      <c r="P227" s="63">
        <v>1109</v>
      </c>
      <c r="Q227" s="37" t="s">
        <v>53</v>
      </c>
      <c r="R227" s="37" t="s">
        <v>53</v>
      </c>
      <c r="S227" s="37" t="s">
        <v>53</v>
      </c>
      <c r="T227" s="37" t="s">
        <v>1231</v>
      </c>
      <c r="U227" s="37" t="s">
        <v>310</v>
      </c>
      <c r="V227" s="37" t="s">
        <v>1232</v>
      </c>
      <c r="W227" s="81">
        <v>15924972838</v>
      </c>
      <c r="X227" s="37" t="s">
        <v>52</v>
      </c>
      <c r="Y227" s="108">
        <v>45717</v>
      </c>
      <c r="Z227" s="109">
        <v>46022</v>
      </c>
      <c r="AA227" s="37"/>
      <c r="AB227" s="102"/>
      <c r="AC227" s="43" t="s">
        <v>58</v>
      </c>
      <c r="AD227" s="110" t="s">
        <v>1233</v>
      </c>
      <c r="AE227" s="111" t="s">
        <v>59</v>
      </c>
      <c r="AF227" s="44"/>
      <c r="AG227" s="37"/>
      <c r="AH227" s="37">
        <v>220.99</v>
      </c>
      <c r="AI227" s="37">
        <v>220.99</v>
      </c>
      <c r="AJ227" s="37"/>
      <c r="AK227" s="37"/>
      <c r="AL227" s="154"/>
      <c r="AM227" s="37">
        <v>220.99</v>
      </c>
      <c r="AN227" s="37">
        <v>220.99</v>
      </c>
      <c r="AO227" s="37"/>
      <c r="AP227" s="136"/>
      <c r="AQ227" s="134">
        <f t="shared" si="8"/>
        <v>0</v>
      </c>
    </row>
    <row r="228" s="8" customFormat="1" ht="237" customHeight="1" spans="1:43">
      <c r="A228" s="37">
        <v>219</v>
      </c>
      <c r="B228" s="37" t="s">
        <v>42</v>
      </c>
      <c r="C228" s="37" t="s">
        <v>67</v>
      </c>
      <c r="D228" s="37" t="s">
        <v>1101</v>
      </c>
      <c r="E228" s="37" t="s">
        <v>1238</v>
      </c>
      <c r="F228" s="37" t="s">
        <v>595</v>
      </c>
      <c r="G228" s="37" t="s">
        <v>603</v>
      </c>
      <c r="H228" s="37" t="s">
        <v>48</v>
      </c>
      <c r="I228" s="62" t="s">
        <v>1239</v>
      </c>
      <c r="J228" s="37">
        <v>1860</v>
      </c>
      <c r="K228" s="37">
        <v>1860</v>
      </c>
      <c r="L228" s="37"/>
      <c r="M228" s="37"/>
      <c r="N228" s="60" t="s">
        <v>1240</v>
      </c>
      <c r="O228" s="38" t="s">
        <v>1241</v>
      </c>
      <c r="P228" s="156">
        <v>5334</v>
      </c>
      <c r="Q228" s="37" t="s">
        <v>53</v>
      </c>
      <c r="R228" s="37" t="s">
        <v>53</v>
      </c>
      <c r="S228" s="37" t="s">
        <v>53</v>
      </c>
      <c r="T228" s="37" t="s">
        <v>1242</v>
      </c>
      <c r="U228" s="37" t="s">
        <v>163</v>
      </c>
      <c r="V228" s="37" t="s">
        <v>164</v>
      </c>
      <c r="W228" s="81">
        <v>13987465766</v>
      </c>
      <c r="X228" s="37" t="s">
        <v>52</v>
      </c>
      <c r="Y228" s="108">
        <v>45689</v>
      </c>
      <c r="Z228" s="109">
        <v>45992</v>
      </c>
      <c r="AA228" s="37"/>
      <c r="AB228" s="113"/>
      <c r="AC228" s="43" t="s">
        <v>58</v>
      </c>
      <c r="AD228" s="110" t="s">
        <v>1242</v>
      </c>
      <c r="AE228" s="111" t="s">
        <v>59</v>
      </c>
      <c r="AF228" s="44"/>
      <c r="AG228" s="37"/>
      <c r="AH228" s="37">
        <v>744</v>
      </c>
      <c r="AI228" s="37">
        <v>744</v>
      </c>
      <c r="AJ228" s="37"/>
      <c r="AK228" s="37"/>
      <c r="AL228" s="154"/>
      <c r="AM228" s="37">
        <v>744</v>
      </c>
      <c r="AN228" s="37">
        <v>744</v>
      </c>
      <c r="AO228" s="37"/>
      <c r="AP228" s="136"/>
      <c r="AQ228" s="134">
        <f t="shared" si="8"/>
        <v>0</v>
      </c>
    </row>
    <row r="229" s="8" customFormat="1" ht="162" customHeight="1" spans="1:43">
      <c r="A229" s="37">
        <v>220</v>
      </c>
      <c r="B229" s="37" t="s">
        <v>42</v>
      </c>
      <c r="C229" s="37" t="s">
        <v>67</v>
      </c>
      <c r="D229" s="37" t="s">
        <v>1101</v>
      </c>
      <c r="E229" s="37" t="s">
        <v>1243</v>
      </c>
      <c r="F229" s="37" t="s">
        <v>595</v>
      </c>
      <c r="G229" s="37" t="s">
        <v>596</v>
      </c>
      <c r="H229" s="37" t="s">
        <v>48</v>
      </c>
      <c r="I229" s="64" t="s">
        <v>1244</v>
      </c>
      <c r="J229" s="37">
        <v>327</v>
      </c>
      <c r="K229" s="37">
        <v>327</v>
      </c>
      <c r="L229" s="37"/>
      <c r="M229" s="37"/>
      <c r="N229" s="60" t="s">
        <v>1245</v>
      </c>
      <c r="O229" s="65" t="s">
        <v>1246</v>
      </c>
      <c r="P229" s="156">
        <v>920</v>
      </c>
      <c r="Q229" s="37" t="s">
        <v>53</v>
      </c>
      <c r="R229" s="37" t="s">
        <v>53</v>
      </c>
      <c r="S229" s="37" t="s">
        <v>53</v>
      </c>
      <c r="T229" s="37" t="s">
        <v>1242</v>
      </c>
      <c r="U229" s="37" t="s">
        <v>600</v>
      </c>
      <c r="V229" s="37" t="s">
        <v>601</v>
      </c>
      <c r="W229" s="81">
        <v>15887412941</v>
      </c>
      <c r="X229" s="37" t="s">
        <v>52</v>
      </c>
      <c r="Y229" s="108">
        <v>45658</v>
      </c>
      <c r="Z229" s="109">
        <v>45992</v>
      </c>
      <c r="AA229" s="37"/>
      <c r="AB229" s="113"/>
      <c r="AC229" s="43" t="s">
        <v>58</v>
      </c>
      <c r="AD229" s="110" t="s">
        <v>1242</v>
      </c>
      <c r="AE229" s="111" t="s">
        <v>59</v>
      </c>
      <c r="AF229" s="44"/>
      <c r="AG229" s="37"/>
      <c r="AH229" s="37">
        <v>227</v>
      </c>
      <c r="AI229" s="37">
        <v>227</v>
      </c>
      <c r="AJ229" s="37"/>
      <c r="AK229" s="37"/>
      <c r="AL229" s="154"/>
      <c r="AM229" s="37">
        <v>227</v>
      </c>
      <c r="AN229" s="37">
        <v>227</v>
      </c>
      <c r="AO229" s="37"/>
      <c r="AP229" s="136"/>
      <c r="AQ229" s="134">
        <f t="shared" si="8"/>
        <v>0</v>
      </c>
    </row>
    <row r="230" s="8" customFormat="1" ht="189" customHeight="1" spans="1:43">
      <c r="A230" s="37">
        <v>221</v>
      </c>
      <c r="B230" s="37" t="s">
        <v>42</v>
      </c>
      <c r="C230" s="37" t="s">
        <v>67</v>
      </c>
      <c r="D230" s="37" t="s">
        <v>1101</v>
      </c>
      <c r="E230" s="37" t="s">
        <v>1247</v>
      </c>
      <c r="F230" s="37" t="s">
        <v>125</v>
      </c>
      <c r="G230" s="37" t="s">
        <v>1228</v>
      </c>
      <c r="H230" s="37" t="s">
        <v>48</v>
      </c>
      <c r="I230" s="62" t="s">
        <v>1248</v>
      </c>
      <c r="J230" s="37">
        <v>650</v>
      </c>
      <c r="K230" s="37">
        <v>650</v>
      </c>
      <c r="L230" s="37"/>
      <c r="M230" s="37"/>
      <c r="N230" s="60" t="s">
        <v>1249</v>
      </c>
      <c r="O230" s="38" t="s">
        <v>1250</v>
      </c>
      <c r="P230" s="156">
        <v>6757</v>
      </c>
      <c r="Q230" s="37" t="s">
        <v>53</v>
      </c>
      <c r="R230" s="37" t="s">
        <v>53</v>
      </c>
      <c r="S230" s="37" t="s">
        <v>53</v>
      </c>
      <c r="T230" s="37" t="s">
        <v>1242</v>
      </c>
      <c r="U230" s="37" t="s">
        <v>310</v>
      </c>
      <c r="V230" s="37" t="s">
        <v>1251</v>
      </c>
      <c r="W230" s="81" t="s">
        <v>1252</v>
      </c>
      <c r="X230" s="37" t="s">
        <v>52</v>
      </c>
      <c r="Y230" s="108">
        <v>45689</v>
      </c>
      <c r="Z230" s="109">
        <v>45992</v>
      </c>
      <c r="AA230" s="37"/>
      <c r="AB230" s="102"/>
      <c r="AC230" s="43" t="s">
        <v>58</v>
      </c>
      <c r="AD230" s="110" t="s">
        <v>1242</v>
      </c>
      <c r="AE230" s="111" t="s">
        <v>59</v>
      </c>
      <c r="AF230" s="44"/>
      <c r="AG230" s="37"/>
      <c r="AH230" s="37">
        <v>400</v>
      </c>
      <c r="AI230" s="37">
        <v>400</v>
      </c>
      <c r="AJ230" s="37"/>
      <c r="AK230" s="37"/>
      <c r="AL230" s="154"/>
      <c r="AM230" s="37">
        <v>400</v>
      </c>
      <c r="AN230" s="37">
        <v>400</v>
      </c>
      <c r="AO230" s="37"/>
      <c r="AP230" s="136"/>
      <c r="AQ230" s="134">
        <f t="shared" si="8"/>
        <v>0</v>
      </c>
    </row>
    <row r="231" s="8" customFormat="1" ht="199" customHeight="1" spans="1:43">
      <c r="A231" s="37">
        <v>222</v>
      </c>
      <c r="B231" s="37" t="s">
        <v>42</v>
      </c>
      <c r="C231" s="37" t="s">
        <v>67</v>
      </c>
      <c r="D231" s="37" t="s">
        <v>1101</v>
      </c>
      <c r="E231" s="37" t="s">
        <v>1253</v>
      </c>
      <c r="F231" s="37" t="s">
        <v>125</v>
      </c>
      <c r="G231" s="37" t="s">
        <v>1254</v>
      </c>
      <c r="H231" s="37" t="s">
        <v>48</v>
      </c>
      <c r="I231" s="64" t="s">
        <v>1255</v>
      </c>
      <c r="J231" s="37">
        <v>415</v>
      </c>
      <c r="K231" s="37">
        <v>415</v>
      </c>
      <c r="L231" s="37"/>
      <c r="M231" s="37"/>
      <c r="N231" s="60" t="s">
        <v>1256</v>
      </c>
      <c r="O231" s="38" t="s">
        <v>1257</v>
      </c>
      <c r="P231" s="156">
        <v>4507</v>
      </c>
      <c r="Q231" s="37" t="s">
        <v>53</v>
      </c>
      <c r="R231" s="37" t="s">
        <v>53</v>
      </c>
      <c r="S231" s="37" t="s">
        <v>53</v>
      </c>
      <c r="T231" s="37" t="s">
        <v>1242</v>
      </c>
      <c r="U231" s="37" t="s">
        <v>310</v>
      </c>
      <c r="V231" s="37" t="s">
        <v>1251</v>
      </c>
      <c r="W231" s="81" t="s">
        <v>1252</v>
      </c>
      <c r="X231" s="37" t="s">
        <v>52</v>
      </c>
      <c r="Y231" s="108">
        <v>45689</v>
      </c>
      <c r="Z231" s="109">
        <v>45992</v>
      </c>
      <c r="AA231" s="37"/>
      <c r="AB231" s="113"/>
      <c r="AC231" s="43" t="s">
        <v>58</v>
      </c>
      <c r="AD231" s="110" t="s">
        <v>1242</v>
      </c>
      <c r="AE231" s="111" t="s">
        <v>59</v>
      </c>
      <c r="AF231" s="44"/>
      <c r="AG231" s="37"/>
      <c r="AH231" s="37">
        <v>265</v>
      </c>
      <c r="AI231" s="37">
        <v>265</v>
      </c>
      <c r="AJ231" s="37"/>
      <c r="AK231" s="37"/>
      <c r="AL231" s="154"/>
      <c r="AM231" s="37">
        <v>265</v>
      </c>
      <c r="AN231" s="37">
        <v>265</v>
      </c>
      <c r="AO231" s="37"/>
      <c r="AP231" s="136"/>
      <c r="AQ231" s="134">
        <f t="shared" si="8"/>
        <v>0</v>
      </c>
    </row>
    <row r="232" s="8" customFormat="1" ht="179" customHeight="1" spans="1:43">
      <c r="A232" s="37">
        <v>223</v>
      </c>
      <c r="B232" s="37" t="s">
        <v>42</v>
      </c>
      <c r="C232" s="37" t="s">
        <v>67</v>
      </c>
      <c r="D232" s="37" t="s">
        <v>1101</v>
      </c>
      <c r="E232" s="37" t="s">
        <v>1258</v>
      </c>
      <c r="F232" s="37" t="s">
        <v>198</v>
      </c>
      <c r="G232" s="37" t="s">
        <v>1259</v>
      </c>
      <c r="H232" s="37" t="s">
        <v>48</v>
      </c>
      <c r="I232" s="60" t="s">
        <v>1260</v>
      </c>
      <c r="J232" s="37">
        <v>395</v>
      </c>
      <c r="K232" s="37">
        <v>395</v>
      </c>
      <c r="L232" s="37"/>
      <c r="M232" s="37"/>
      <c r="N232" s="60" t="s">
        <v>1261</v>
      </c>
      <c r="O232" s="38" t="s">
        <v>1262</v>
      </c>
      <c r="P232" s="156">
        <v>2258</v>
      </c>
      <c r="Q232" s="37" t="s">
        <v>53</v>
      </c>
      <c r="R232" s="37" t="s">
        <v>53</v>
      </c>
      <c r="S232" s="37" t="s">
        <v>53</v>
      </c>
      <c r="T232" s="37" t="s">
        <v>1242</v>
      </c>
      <c r="U232" s="37" t="s">
        <v>202</v>
      </c>
      <c r="V232" s="37" t="s">
        <v>203</v>
      </c>
      <c r="W232" s="81" t="s">
        <v>204</v>
      </c>
      <c r="X232" s="37" t="s">
        <v>52</v>
      </c>
      <c r="Y232" s="108">
        <v>45658</v>
      </c>
      <c r="Z232" s="109">
        <v>45992</v>
      </c>
      <c r="AA232" s="37"/>
      <c r="AB232" s="113"/>
      <c r="AC232" s="43" t="s">
        <v>58</v>
      </c>
      <c r="AD232" s="110" t="s">
        <v>1242</v>
      </c>
      <c r="AE232" s="111" t="s">
        <v>59</v>
      </c>
      <c r="AF232" s="44"/>
      <c r="AG232" s="37"/>
      <c r="AH232" s="37">
        <v>295</v>
      </c>
      <c r="AI232" s="37">
        <v>295</v>
      </c>
      <c r="AJ232" s="37"/>
      <c r="AK232" s="37"/>
      <c r="AL232" s="154"/>
      <c r="AM232" s="37">
        <v>295</v>
      </c>
      <c r="AN232" s="37">
        <v>295</v>
      </c>
      <c r="AO232" s="37"/>
      <c r="AP232" s="136"/>
      <c r="AQ232" s="134">
        <f t="shared" si="8"/>
        <v>0</v>
      </c>
    </row>
    <row r="233" s="8" customFormat="1" ht="235" customHeight="1" spans="1:43">
      <c r="A233" s="37">
        <v>224</v>
      </c>
      <c r="B233" s="37" t="s">
        <v>42</v>
      </c>
      <c r="C233" s="37" t="s">
        <v>67</v>
      </c>
      <c r="D233" s="37" t="s">
        <v>1101</v>
      </c>
      <c r="E233" s="37" t="s">
        <v>1263</v>
      </c>
      <c r="F233" s="37" t="s">
        <v>198</v>
      </c>
      <c r="G233" s="37" t="s">
        <v>1264</v>
      </c>
      <c r="H233" s="37" t="s">
        <v>48</v>
      </c>
      <c r="I233" s="60" t="s">
        <v>1265</v>
      </c>
      <c r="J233" s="37">
        <v>620</v>
      </c>
      <c r="K233" s="37">
        <v>620</v>
      </c>
      <c r="L233" s="37"/>
      <c r="M233" s="37"/>
      <c r="N233" s="64" t="s">
        <v>1266</v>
      </c>
      <c r="O233" s="38" t="s">
        <v>1267</v>
      </c>
      <c r="P233" s="156">
        <v>3000</v>
      </c>
      <c r="Q233" s="37" t="s">
        <v>53</v>
      </c>
      <c r="R233" s="37" t="s">
        <v>53</v>
      </c>
      <c r="S233" s="37" t="s">
        <v>53</v>
      </c>
      <c r="T233" s="37" t="s">
        <v>1242</v>
      </c>
      <c r="U233" s="37" t="s">
        <v>202</v>
      </c>
      <c r="V233" s="37" t="s">
        <v>203</v>
      </c>
      <c r="W233" s="81" t="s">
        <v>204</v>
      </c>
      <c r="X233" s="37" t="s">
        <v>52</v>
      </c>
      <c r="Y233" s="108">
        <v>45658</v>
      </c>
      <c r="Z233" s="109">
        <v>45992</v>
      </c>
      <c r="AA233" s="37"/>
      <c r="AB233" s="102"/>
      <c r="AC233" s="43" t="s">
        <v>58</v>
      </c>
      <c r="AD233" s="110" t="s">
        <v>1242</v>
      </c>
      <c r="AE233" s="111" t="s">
        <v>59</v>
      </c>
      <c r="AF233" s="44"/>
      <c r="AG233" s="37"/>
      <c r="AH233" s="37">
        <v>370</v>
      </c>
      <c r="AI233" s="37">
        <v>370</v>
      </c>
      <c r="AJ233" s="37"/>
      <c r="AK233" s="37"/>
      <c r="AL233" s="154"/>
      <c r="AM233" s="37">
        <v>370</v>
      </c>
      <c r="AN233" s="37">
        <v>370</v>
      </c>
      <c r="AO233" s="37"/>
      <c r="AP233" s="136"/>
      <c r="AQ233" s="134">
        <f t="shared" si="8"/>
        <v>0</v>
      </c>
    </row>
    <row r="234" s="8" customFormat="1" ht="213" customHeight="1" spans="1:43">
      <c r="A234" s="37">
        <v>225</v>
      </c>
      <c r="B234" s="37" t="s">
        <v>42</v>
      </c>
      <c r="C234" s="37" t="s">
        <v>67</v>
      </c>
      <c r="D234" s="37" t="s">
        <v>1101</v>
      </c>
      <c r="E234" s="37" t="s">
        <v>1268</v>
      </c>
      <c r="F234" s="37" t="s">
        <v>198</v>
      </c>
      <c r="G234" s="37" t="s">
        <v>1269</v>
      </c>
      <c r="H234" s="37" t="s">
        <v>48</v>
      </c>
      <c r="I234" s="60" t="s">
        <v>1270</v>
      </c>
      <c r="J234" s="37">
        <v>660</v>
      </c>
      <c r="K234" s="37">
        <v>660</v>
      </c>
      <c r="L234" s="37"/>
      <c r="M234" s="37"/>
      <c r="N234" s="60" t="s">
        <v>1271</v>
      </c>
      <c r="O234" s="38" t="s">
        <v>1272</v>
      </c>
      <c r="P234" s="156">
        <v>3000</v>
      </c>
      <c r="Q234" s="37" t="s">
        <v>53</v>
      </c>
      <c r="R234" s="37" t="s">
        <v>53</v>
      </c>
      <c r="S234" s="37" t="s">
        <v>53</v>
      </c>
      <c r="T234" s="37" t="s">
        <v>1242</v>
      </c>
      <c r="U234" s="37" t="s">
        <v>202</v>
      </c>
      <c r="V234" s="37" t="s">
        <v>203</v>
      </c>
      <c r="W234" s="81" t="s">
        <v>204</v>
      </c>
      <c r="X234" s="37" t="s">
        <v>52</v>
      </c>
      <c r="Y234" s="108">
        <v>45658</v>
      </c>
      <c r="Z234" s="109">
        <v>45992</v>
      </c>
      <c r="AA234" s="37"/>
      <c r="AB234" s="102"/>
      <c r="AC234" s="43" t="s">
        <v>58</v>
      </c>
      <c r="AD234" s="110" t="s">
        <v>1242</v>
      </c>
      <c r="AE234" s="111" t="s">
        <v>59</v>
      </c>
      <c r="AF234" s="44"/>
      <c r="AG234" s="37"/>
      <c r="AH234" s="37">
        <v>410</v>
      </c>
      <c r="AI234" s="37">
        <v>410</v>
      </c>
      <c r="AJ234" s="37"/>
      <c r="AK234" s="37"/>
      <c r="AL234" s="154"/>
      <c r="AM234" s="37">
        <v>410</v>
      </c>
      <c r="AN234" s="37">
        <v>410</v>
      </c>
      <c r="AO234" s="37"/>
      <c r="AP234" s="136"/>
      <c r="AQ234" s="134">
        <f t="shared" si="8"/>
        <v>0</v>
      </c>
    </row>
    <row r="235" s="8" customFormat="1" ht="172" customHeight="1" spans="1:43">
      <c r="A235" s="37">
        <v>226</v>
      </c>
      <c r="B235" s="37" t="s">
        <v>42</v>
      </c>
      <c r="C235" s="37" t="s">
        <v>67</v>
      </c>
      <c r="D235" s="37" t="s">
        <v>1101</v>
      </c>
      <c r="E235" s="37" t="s">
        <v>1273</v>
      </c>
      <c r="F235" s="37" t="s">
        <v>198</v>
      </c>
      <c r="G235" s="37" t="s">
        <v>206</v>
      </c>
      <c r="H235" s="37" t="s">
        <v>48</v>
      </c>
      <c r="I235" s="60" t="s">
        <v>1274</v>
      </c>
      <c r="J235" s="37">
        <v>340</v>
      </c>
      <c r="K235" s="37">
        <v>340</v>
      </c>
      <c r="L235" s="37"/>
      <c r="M235" s="37"/>
      <c r="N235" s="60" t="s">
        <v>1275</v>
      </c>
      <c r="O235" s="38" t="s">
        <v>1276</v>
      </c>
      <c r="P235" s="156">
        <v>500</v>
      </c>
      <c r="Q235" s="37" t="s">
        <v>53</v>
      </c>
      <c r="R235" s="37" t="s">
        <v>53</v>
      </c>
      <c r="S235" s="37" t="s">
        <v>53</v>
      </c>
      <c r="T235" s="37" t="s">
        <v>1242</v>
      </c>
      <c r="U235" s="37" t="s">
        <v>202</v>
      </c>
      <c r="V235" s="37" t="s">
        <v>203</v>
      </c>
      <c r="W235" s="81" t="s">
        <v>204</v>
      </c>
      <c r="X235" s="37" t="s">
        <v>52</v>
      </c>
      <c r="Y235" s="108">
        <v>45658</v>
      </c>
      <c r="Z235" s="109">
        <v>45992</v>
      </c>
      <c r="AA235" s="37"/>
      <c r="AB235" s="113"/>
      <c r="AC235" s="43" t="s">
        <v>58</v>
      </c>
      <c r="AD235" s="110" t="s">
        <v>1242</v>
      </c>
      <c r="AE235" s="111" t="s">
        <v>59</v>
      </c>
      <c r="AF235" s="44"/>
      <c r="AG235" s="37"/>
      <c r="AH235" s="37">
        <v>240</v>
      </c>
      <c r="AI235" s="37">
        <v>240</v>
      </c>
      <c r="AJ235" s="37"/>
      <c r="AK235" s="37"/>
      <c r="AL235" s="154"/>
      <c r="AM235" s="37">
        <v>240</v>
      </c>
      <c r="AN235" s="37">
        <v>240</v>
      </c>
      <c r="AO235" s="37"/>
      <c r="AP235" s="136"/>
      <c r="AQ235" s="134">
        <f t="shared" si="8"/>
        <v>0</v>
      </c>
    </row>
    <row r="236" s="8" customFormat="1" ht="174" customHeight="1" spans="1:43">
      <c r="A236" s="37">
        <v>227</v>
      </c>
      <c r="B236" s="37" t="s">
        <v>42</v>
      </c>
      <c r="C236" s="37" t="s">
        <v>67</v>
      </c>
      <c r="D236" s="37" t="s">
        <v>1101</v>
      </c>
      <c r="E236" s="37" t="s">
        <v>1277</v>
      </c>
      <c r="F236" s="37" t="s">
        <v>198</v>
      </c>
      <c r="G236" s="37" t="s">
        <v>199</v>
      </c>
      <c r="H236" s="37" t="s">
        <v>370</v>
      </c>
      <c r="I236" s="60" t="s">
        <v>1278</v>
      </c>
      <c r="J236" s="37">
        <v>350</v>
      </c>
      <c r="K236" s="37">
        <v>350</v>
      </c>
      <c r="L236" s="37"/>
      <c r="M236" s="37"/>
      <c r="N236" s="60" t="s">
        <v>1279</v>
      </c>
      <c r="O236" s="38" t="s">
        <v>1280</v>
      </c>
      <c r="P236" s="156">
        <v>500</v>
      </c>
      <c r="Q236" s="37" t="s">
        <v>53</v>
      </c>
      <c r="R236" s="37" t="s">
        <v>53</v>
      </c>
      <c r="S236" s="37" t="s">
        <v>53</v>
      </c>
      <c r="T236" s="37" t="s">
        <v>1242</v>
      </c>
      <c r="U236" s="37" t="s">
        <v>202</v>
      </c>
      <c r="V236" s="37" t="s">
        <v>203</v>
      </c>
      <c r="W236" s="81" t="s">
        <v>204</v>
      </c>
      <c r="X236" s="37" t="s">
        <v>52</v>
      </c>
      <c r="Y236" s="108">
        <v>45658</v>
      </c>
      <c r="Z236" s="109">
        <v>45992</v>
      </c>
      <c r="AA236" s="37"/>
      <c r="AB236" s="113"/>
      <c r="AC236" s="43" t="s">
        <v>58</v>
      </c>
      <c r="AD236" s="110" t="s">
        <v>1242</v>
      </c>
      <c r="AE236" s="111" t="s">
        <v>59</v>
      </c>
      <c r="AF236" s="44"/>
      <c r="AG236" s="37"/>
      <c r="AH236" s="37">
        <v>250</v>
      </c>
      <c r="AI236" s="37">
        <v>250</v>
      </c>
      <c r="AJ236" s="37"/>
      <c r="AK236" s="37"/>
      <c r="AL236" s="154"/>
      <c r="AM236" s="37">
        <v>250</v>
      </c>
      <c r="AN236" s="37">
        <v>250</v>
      </c>
      <c r="AO236" s="37"/>
      <c r="AP236" s="136"/>
      <c r="AQ236" s="134">
        <f t="shared" si="8"/>
        <v>0</v>
      </c>
    </row>
    <row r="237" s="8" customFormat="1" ht="177" customHeight="1" spans="1:43">
      <c r="A237" s="37">
        <v>228</v>
      </c>
      <c r="B237" s="37" t="s">
        <v>42</v>
      </c>
      <c r="C237" s="37" t="s">
        <v>67</v>
      </c>
      <c r="D237" s="37" t="s">
        <v>1101</v>
      </c>
      <c r="E237" s="37" t="s">
        <v>1281</v>
      </c>
      <c r="F237" s="37" t="s">
        <v>198</v>
      </c>
      <c r="G237" s="37" t="s">
        <v>206</v>
      </c>
      <c r="H237" s="37" t="s">
        <v>48</v>
      </c>
      <c r="I237" s="60" t="s">
        <v>1282</v>
      </c>
      <c r="J237" s="37">
        <v>663</v>
      </c>
      <c r="K237" s="37">
        <v>663</v>
      </c>
      <c r="L237" s="37"/>
      <c r="M237" s="37"/>
      <c r="N237" s="60" t="s">
        <v>1283</v>
      </c>
      <c r="O237" s="38" t="s">
        <v>1284</v>
      </c>
      <c r="P237" s="156">
        <v>276</v>
      </c>
      <c r="Q237" s="37" t="s">
        <v>53</v>
      </c>
      <c r="R237" s="37" t="s">
        <v>53</v>
      </c>
      <c r="S237" s="37" t="s">
        <v>53</v>
      </c>
      <c r="T237" s="37" t="s">
        <v>1242</v>
      </c>
      <c r="U237" s="37" t="s">
        <v>202</v>
      </c>
      <c r="V237" s="37" t="s">
        <v>203</v>
      </c>
      <c r="W237" s="81" t="s">
        <v>204</v>
      </c>
      <c r="X237" s="37" t="s">
        <v>52</v>
      </c>
      <c r="Y237" s="108">
        <v>45658</v>
      </c>
      <c r="Z237" s="109">
        <v>45992</v>
      </c>
      <c r="AA237" s="37"/>
      <c r="AB237" s="102"/>
      <c r="AC237" s="43" t="s">
        <v>58</v>
      </c>
      <c r="AD237" s="110" t="s">
        <v>1242</v>
      </c>
      <c r="AE237" s="111" t="s">
        <v>59</v>
      </c>
      <c r="AF237" s="44"/>
      <c r="AG237" s="37"/>
      <c r="AH237" s="37">
        <v>413</v>
      </c>
      <c r="AI237" s="37">
        <v>413</v>
      </c>
      <c r="AJ237" s="37"/>
      <c r="AK237" s="37"/>
      <c r="AL237" s="154"/>
      <c r="AM237" s="37">
        <v>413</v>
      </c>
      <c r="AN237" s="37">
        <v>413</v>
      </c>
      <c r="AO237" s="37"/>
      <c r="AP237" s="136"/>
      <c r="AQ237" s="134">
        <f t="shared" si="8"/>
        <v>0</v>
      </c>
    </row>
    <row r="238" s="8" customFormat="1" ht="166" customHeight="1" spans="1:43">
      <c r="A238" s="37">
        <v>229</v>
      </c>
      <c r="B238" s="37" t="s">
        <v>42</v>
      </c>
      <c r="C238" s="37" t="s">
        <v>67</v>
      </c>
      <c r="D238" s="37" t="s">
        <v>1101</v>
      </c>
      <c r="E238" s="37" t="s">
        <v>1285</v>
      </c>
      <c r="F238" s="37" t="s">
        <v>198</v>
      </c>
      <c r="G238" s="37" t="s">
        <v>206</v>
      </c>
      <c r="H238" s="37" t="s">
        <v>48</v>
      </c>
      <c r="I238" s="60" t="s">
        <v>1286</v>
      </c>
      <c r="J238" s="37">
        <v>700</v>
      </c>
      <c r="K238" s="37">
        <v>700</v>
      </c>
      <c r="L238" s="37"/>
      <c r="M238" s="37"/>
      <c r="N238" s="60" t="s">
        <v>1287</v>
      </c>
      <c r="O238" s="38" t="s">
        <v>1288</v>
      </c>
      <c r="P238" s="156">
        <v>900</v>
      </c>
      <c r="Q238" s="37" t="s">
        <v>53</v>
      </c>
      <c r="R238" s="37" t="s">
        <v>53</v>
      </c>
      <c r="S238" s="37" t="s">
        <v>53</v>
      </c>
      <c r="T238" s="37" t="s">
        <v>1242</v>
      </c>
      <c r="U238" s="37" t="s">
        <v>202</v>
      </c>
      <c r="V238" s="37" t="s">
        <v>203</v>
      </c>
      <c r="W238" s="81" t="s">
        <v>204</v>
      </c>
      <c r="X238" s="37" t="s">
        <v>52</v>
      </c>
      <c r="Y238" s="108">
        <v>45658</v>
      </c>
      <c r="Z238" s="109">
        <v>45992</v>
      </c>
      <c r="AA238" s="37"/>
      <c r="AB238" s="102"/>
      <c r="AC238" s="43" t="s">
        <v>58</v>
      </c>
      <c r="AD238" s="110" t="s">
        <v>1242</v>
      </c>
      <c r="AE238" s="111" t="s">
        <v>59</v>
      </c>
      <c r="AF238" s="44"/>
      <c r="AG238" s="37"/>
      <c r="AH238" s="37">
        <v>400</v>
      </c>
      <c r="AI238" s="37">
        <v>400</v>
      </c>
      <c r="AJ238" s="37"/>
      <c r="AK238" s="37"/>
      <c r="AL238" s="154"/>
      <c r="AM238" s="37">
        <v>400</v>
      </c>
      <c r="AN238" s="37">
        <v>400</v>
      </c>
      <c r="AO238" s="37"/>
      <c r="AP238" s="136"/>
      <c r="AQ238" s="134">
        <f t="shared" si="8"/>
        <v>0</v>
      </c>
    </row>
    <row r="239" s="8" customFormat="1" ht="157" customHeight="1" spans="1:43">
      <c r="A239" s="37">
        <v>230</v>
      </c>
      <c r="B239" s="37" t="s">
        <v>42</v>
      </c>
      <c r="C239" s="37" t="s">
        <v>67</v>
      </c>
      <c r="D239" s="37" t="s">
        <v>1101</v>
      </c>
      <c r="E239" s="37" t="s">
        <v>1289</v>
      </c>
      <c r="F239" s="37" t="s">
        <v>672</v>
      </c>
      <c r="G239" s="37" t="s">
        <v>1290</v>
      </c>
      <c r="H239" s="37" t="s">
        <v>48</v>
      </c>
      <c r="I239" s="60" t="s">
        <v>1291</v>
      </c>
      <c r="J239" s="37">
        <v>220</v>
      </c>
      <c r="K239" s="37">
        <v>220</v>
      </c>
      <c r="L239" s="37"/>
      <c r="M239" s="37"/>
      <c r="N239" s="60" t="s">
        <v>1292</v>
      </c>
      <c r="O239" s="37" t="s">
        <v>1293</v>
      </c>
      <c r="P239" s="156">
        <v>2218</v>
      </c>
      <c r="Q239" s="37" t="s">
        <v>53</v>
      </c>
      <c r="R239" s="37" t="s">
        <v>53</v>
      </c>
      <c r="S239" s="37" t="s">
        <v>53</v>
      </c>
      <c r="T239" s="37" t="s">
        <v>1242</v>
      </c>
      <c r="U239" s="37" t="s">
        <v>677</v>
      </c>
      <c r="V239" s="37" t="s">
        <v>1294</v>
      </c>
      <c r="W239" s="81" t="s">
        <v>1295</v>
      </c>
      <c r="X239" s="37" t="s">
        <v>52</v>
      </c>
      <c r="Y239" s="108">
        <v>45658</v>
      </c>
      <c r="Z239" s="109">
        <v>45992</v>
      </c>
      <c r="AA239" s="37"/>
      <c r="AB239" s="113"/>
      <c r="AC239" s="43" t="s">
        <v>58</v>
      </c>
      <c r="AD239" s="110" t="s">
        <v>1242</v>
      </c>
      <c r="AE239" s="111" t="s">
        <v>59</v>
      </c>
      <c r="AF239" s="44"/>
      <c r="AG239" s="37"/>
      <c r="AH239" s="37">
        <v>220</v>
      </c>
      <c r="AI239" s="37">
        <v>220</v>
      </c>
      <c r="AJ239" s="37"/>
      <c r="AK239" s="37"/>
      <c r="AL239" s="154"/>
      <c r="AM239" s="37">
        <v>220</v>
      </c>
      <c r="AN239" s="37">
        <v>220</v>
      </c>
      <c r="AO239" s="37"/>
      <c r="AP239" s="136"/>
      <c r="AQ239" s="134">
        <f t="shared" si="8"/>
        <v>0</v>
      </c>
    </row>
    <row r="240" s="8" customFormat="1" ht="159" customHeight="1" spans="1:43">
      <c r="A240" s="37">
        <v>231</v>
      </c>
      <c r="B240" s="37" t="s">
        <v>42</v>
      </c>
      <c r="C240" s="37" t="s">
        <v>67</v>
      </c>
      <c r="D240" s="37" t="s">
        <v>1101</v>
      </c>
      <c r="E240" s="37" t="s">
        <v>1296</v>
      </c>
      <c r="F240" s="37" t="s">
        <v>672</v>
      </c>
      <c r="G240" s="45" t="s">
        <v>1297</v>
      </c>
      <c r="H240" s="37" t="s">
        <v>48</v>
      </c>
      <c r="I240" s="64" t="s">
        <v>1298</v>
      </c>
      <c r="J240" s="37">
        <v>220</v>
      </c>
      <c r="K240" s="37">
        <v>220</v>
      </c>
      <c r="L240" s="37"/>
      <c r="M240" s="37"/>
      <c r="N240" s="64" t="s">
        <v>1299</v>
      </c>
      <c r="O240" s="37" t="s">
        <v>1300</v>
      </c>
      <c r="P240" s="156">
        <v>2580</v>
      </c>
      <c r="Q240" s="37" t="s">
        <v>53</v>
      </c>
      <c r="R240" s="37" t="s">
        <v>53</v>
      </c>
      <c r="S240" s="37" t="s">
        <v>53</v>
      </c>
      <c r="T240" s="37" t="s">
        <v>1242</v>
      </c>
      <c r="U240" s="37" t="s">
        <v>677</v>
      </c>
      <c r="V240" s="37" t="s">
        <v>1294</v>
      </c>
      <c r="W240" s="81" t="s">
        <v>1295</v>
      </c>
      <c r="X240" s="37" t="s">
        <v>52</v>
      </c>
      <c r="Y240" s="108">
        <v>45658</v>
      </c>
      <c r="Z240" s="109">
        <v>45992</v>
      </c>
      <c r="AA240" s="37"/>
      <c r="AB240" s="113"/>
      <c r="AC240" s="43" t="s">
        <v>58</v>
      </c>
      <c r="AD240" s="110" t="s">
        <v>1242</v>
      </c>
      <c r="AE240" s="111" t="s">
        <v>59</v>
      </c>
      <c r="AF240" s="44"/>
      <c r="AG240" s="37"/>
      <c r="AH240" s="37">
        <v>220</v>
      </c>
      <c r="AI240" s="37">
        <v>220</v>
      </c>
      <c r="AJ240" s="37"/>
      <c r="AK240" s="37"/>
      <c r="AL240" s="154"/>
      <c r="AM240" s="37">
        <v>220</v>
      </c>
      <c r="AN240" s="37">
        <v>220</v>
      </c>
      <c r="AO240" s="37"/>
      <c r="AP240" s="136"/>
      <c r="AQ240" s="134">
        <f t="shared" si="8"/>
        <v>0</v>
      </c>
    </row>
    <row r="241" s="8" customFormat="1" ht="139" customHeight="1" spans="1:43">
      <c r="A241" s="37">
        <v>232</v>
      </c>
      <c r="B241" s="37" t="s">
        <v>42</v>
      </c>
      <c r="C241" s="37" t="s">
        <v>67</v>
      </c>
      <c r="D241" s="37" t="s">
        <v>1101</v>
      </c>
      <c r="E241" s="37" t="s">
        <v>1301</v>
      </c>
      <c r="F241" s="37" t="s">
        <v>672</v>
      </c>
      <c r="G241" s="37" t="s">
        <v>1302</v>
      </c>
      <c r="H241" s="37" t="s">
        <v>48</v>
      </c>
      <c r="I241" s="60" t="s">
        <v>1303</v>
      </c>
      <c r="J241" s="37">
        <v>200</v>
      </c>
      <c r="K241" s="37">
        <v>200</v>
      </c>
      <c r="L241" s="37"/>
      <c r="M241" s="37"/>
      <c r="N241" s="64" t="s">
        <v>1304</v>
      </c>
      <c r="O241" s="37" t="s">
        <v>1305</v>
      </c>
      <c r="P241" s="156">
        <v>2977</v>
      </c>
      <c r="Q241" s="37" t="s">
        <v>53</v>
      </c>
      <c r="R241" s="37" t="s">
        <v>53</v>
      </c>
      <c r="S241" s="37" t="s">
        <v>53</v>
      </c>
      <c r="T241" s="37" t="s">
        <v>1242</v>
      </c>
      <c r="U241" s="37" t="s">
        <v>677</v>
      </c>
      <c r="V241" s="37" t="s">
        <v>1294</v>
      </c>
      <c r="W241" s="81" t="s">
        <v>1295</v>
      </c>
      <c r="X241" s="37" t="s">
        <v>52</v>
      </c>
      <c r="Y241" s="108">
        <v>45658</v>
      </c>
      <c r="Z241" s="109">
        <v>45992</v>
      </c>
      <c r="AA241" s="37"/>
      <c r="AB241" s="113"/>
      <c r="AC241" s="43" t="s">
        <v>58</v>
      </c>
      <c r="AD241" s="110" t="s">
        <v>1242</v>
      </c>
      <c r="AE241" s="111" t="s">
        <v>59</v>
      </c>
      <c r="AF241" s="44"/>
      <c r="AG241" s="37"/>
      <c r="AH241" s="37">
        <v>200</v>
      </c>
      <c r="AI241" s="37">
        <v>200</v>
      </c>
      <c r="AJ241" s="37"/>
      <c r="AK241" s="37"/>
      <c r="AL241" s="154"/>
      <c r="AM241" s="37">
        <v>200</v>
      </c>
      <c r="AN241" s="37">
        <v>200</v>
      </c>
      <c r="AO241" s="37"/>
      <c r="AP241" s="136"/>
      <c r="AQ241" s="134">
        <f t="shared" si="8"/>
        <v>0</v>
      </c>
    </row>
    <row r="242" s="8" customFormat="1" ht="159" customHeight="1" spans="1:43">
      <c r="A242" s="37">
        <v>233</v>
      </c>
      <c r="B242" s="37" t="s">
        <v>42</v>
      </c>
      <c r="C242" s="37" t="s">
        <v>67</v>
      </c>
      <c r="D242" s="37" t="s">
        <v>1101</v>
      </c>
      <c r="E242" s="37" t="s">
        <v>1306</v>
      </c>
      <c r="F242" s="37" t="s">
        <v>294</v>
      </c>
      <c r="G242" s="37" t="s">
        <v>1307</v>
      </c>
      <c r="H242" s="37" t="s">
        <v>48</v>
      </c>
      <c r="I242" s="64" t="s">
        <v>1308</v>
      </c>
      <c r="J242" s="37">
        <v>366</v>
      </c>
      <c r="K242" s="37">
        <v>366</v>
      </c>
      <c r="L242" s="37"/>
      <c r="M242" s="37"/>
      <c r="N242" s="157" t="s">
        <v>1309</v>
      </c>
      <c r="O242" s="38" t="s">
        <v>1310</v>
      </c>
      <c r="P242" s="156">
        <v>2862</v>
      </c>
      <c r="Q242" s="37" t="s">
        <v>53</v>
      </c>
      <c r="R242" s="37" t="s">
        <v>53</v>
      </c>
      <c r="S242" s="37" t="s">
        <v>53</v>
      </c>
      <c r="T242" s="37" t="s">
        <v>1242</v>
      </c>
      <c r="U242" s="37" t="s">
        <v>299</v>
      </c>
      <c r="V242" s="37" t="s">
        <v>300</v>
      </c>
      <c r="W242" s="81">
        <v>15287849999</v>
      </c>
      <c r="X242" s="37" t="s">
        <v>52</v>
      </c>
      <c r="Y242" s="108">
        <v>45658</v>
      </c>
      <c r="Z242" s="109">
        <v>45992</v>
      </c>
      <c r="AA242" s="37"/>
      <c r="AB242" s="113"/>
      <c r="AC242" s="43" t="s">
        <v>58</v>
      </c>
      <c r="AD242" s="110" t="s">
        <v>1242</v>
      </c>
      <c r="AE242" s="111" t="s">
        <v>59</v>
      </c>
      <c r="AF242" s="44"/>
      <c r="AG242" s="37"/>
      <c r="AH242" s="37">
        <v>266</v>
      </c>
      <c r="AI242" s="37">
        <v>266</v>
      </c>
      <c r="AJ242" s="37"/>
      <c r="AK242" s="37"/>
      <c r="AL242" s="154"/>
      <c r="AM242" s="37">
        <v>266</v>
      </c>
      <c r="AN242" s="37">
        <v>266</v>
      </c>
      <c r="AO242" s="37"/>
      <c r="AP242" s="136"/>
      <c r="AQ242" s="134">
        <f t="shared" si="8"/>
        <v>0</v>
      </c>
    </row>
    <row r="243" s="8" customFormat="1" ht="186" customHeight="1" spans="1:43">
      <c r="A243" s="37">
        <v>234</v>
      </c>
      <c r="B243" s="37" t="s">
        <v>42</v>
      </c>
      <c r="C243" s="37" t="s">
        <v>67</v>
      </c>
      <c r="D243" s="37" t="s">
        <v>1101</v>
      </c>
      <c r="E243" s="37" t="s">
        <v>1311</v>
      </c>
      <c r="F243" s="37" t="s">
        <v>294</v>
      </c>
      <c r="G243" s="37" t="s">
        <v>1312</v>
      </c>
      <c r="H243" s="37" t="s">
        <v>48</v>
      </c>
      <c r="I243" s="60" t="s">
        <v>1313</v>
      </c>
      <c r="J243" s="37">
        <v>520</v>
      </c>
      <c r="K243" s="37">
        <v>520</v>
      </c>
      <c r="L243" s="37"/>
      <c r="M243" s="37"/>
      <c r="N243" s="60" t="s">
        <v>1314</v>
      </c>
      <c r="O243" s="38" t="s">
        <v>1315</v>
      </c>
      <c r="P243" s="156">
        <v>3437</v>
      </c>
      <c r="Q243" s="37" t="s">
        <v>53</v>
      </c>
      <c r="R243" s="37" t="s">
        <v>53</v>
      </c>
      <c r="S243" s="37" t="s">
        <v>53</v>
      </c>
      <c r="T243" s="37" t="s">
        <v>1242</v>
      </c>
      <c r="U243" s="37" t="s">
        <v>299</v>
      </c>
      <c r="V243" s="37" t="s">
        <v>300</v>
      </c>
      <c r="W243" s="81">
        <v>15287849999</v>
      </c>
      <c r="X243" s="37" t="s">
        <v>52</v>
      </c>
      <c r="Y243" s="108">
        <v>45658</v>
      </c>
      <c r="Z243" s="109">
        <v>45992</v>
      </c>
      <c r="AA243" s="37"/>
      <c r="AB243" s="113"/>
      <c r="AC243" s="43" t="s">
        <v>58</v>
      </c>
      <c r="AD243" s="110" t="s">
        <v>1242</v>
      </c>
      <c r="AE243" s="111" t="s">
        <v>59</v>
      </c>
      <c r="AF243" s="44"/>
      <c r="AG243" s="37"/>
      <c r="AH243" s="37">
        <v>320</v>
      </c>
      <c r="AI243" s="37">
        <v>320</v>
      </c>
      <c r="AJ243" s="37"/>
      <c r="AK243" s="37"/>
      <c r="AL243" s="154"/>
      <c r="AM243" s="37">
        <v>320</v>
      </c>
      <c r="AN243" s="37">
        <v>320</v>
      </c>
      <c r="AO243" s="37"/>
      <c r="AP243" s="136"/>
      <c r="AQ243" s="134">
        <f t="shared" si="8"/>
        <v>0</v>
      </c>
    </row>
    <row r="244" s="8" customFormat="1" ht="167" customHeight="1" spans="1:43">
      <c r="A244" s="37">
        <v>235</v>
      </c>
      <c r="B244" s="37" t="s">
        <v>42</v>
      </c>
      <c r="C244" s="37" t="s">
        <v>67</v>
      </c>
      <c r="D244" s="37" t="s">
        <v>1101</v>
      </c>
      <c r="E244" s="37" t="s">
        <v>1316</v>
      </c>
      <c r="F244" s="37" t="s">
        <v>294</v>
      </c>
      <c r="G244" s="37" t="s">
        <v>1317</v>
      </c>
      <c r="H244" s="37" t="s">
        <v>48</v>
      </c>
      <c r="I244" s="60" t="s">
        <v>1318</v>
      </c>
      <c r="J244" s="37">
        <v>331</v>
      </c>
      <c r="K244" s="37">
        <v>331</v>
      </c>
      <c r="L244" s="37"/>
      <c r="M244" s="37"/>
      <c r="N244" s="64" t="s">
        <v>1319</v>
      </c>
      <c r="O244" s="65" t="s">
        <v>1320</v>
      </c>
      <c r="P244" s="156">
        <v>1260</v>
      </c>
      <c r="Q244" s="37" t="s">
        <v>53</v>
      </c>
      <c r="R244" s="37" t="s">
        <v>53</v>
      </c>
      <c r="S244" s="37" t="s">
        <v>53</v>
      </c>
      <c r="T244" s="37" t="s">
        <v>1242</v>
      </c>
      <c r="U244" s="37" t="s">
        <v>299</v>
      </c>
      <c r="V244" s="37" t="s">
        <v>300</v>
      </c>
      <c r="W244" s="81">
        <v>15287849999</v>
      </c>
      <c r="X244" s="37" t="s">
        <v>52</v>
      </c>
      <c r="Y244" s="108">
        <v>45658</v>
      </c>
      <c r="Z244" s="109">
        <v>45992</v>
      </c>
      <c r="AA244" s="37"/>
      <c r="AB244" s="113"/>
      <c r="AC244" s="43" t="s">
        <v>58</v>
      </c>
      <c r="AD244" s="110" t="s">
        <v>1242</v>
      </c>
      <c r="AE244" s="111" t="s">
        <v>59</v>
      </c>
      <c r="AF244" s="44"/>
      <c r="AG244" s="37"/>
      <c r="AH244" s="37">
        <v>231</v>
      </c>
      <c r="AI244" s="37">
        <v>231</v>
      </c>
      <c r="AJ244" s="37"/>
      <c r="AK244" s="37"/>
      <c r="AL244" s="154"/>
      <c r="AM244" s="37">
        <v>231</v>
      </c>
      <c r="AN244" s="37">
        <v>231</v>
      </c>
      <c r="AO244" s="37"/>
      <c r="AP244" s="136"/>
      <c r="AQ244" s="134">
        <f t="shared" si="8"/>
        <v>0</v>
      </c>
    </row>
    <row r="245" s="8" customFormat="1" ht="174" customHeight="1" spans="1:43">
      <c r="A245" s="37">
        <v>236</v>
      </c>
      <c r="B245" s="37" t="s">
        <v>42</v>
      </c>
      <c r="C245" s="37" t="s">
        <v>67</v>
      </c>
      <c r="D245" s="37" t="s">
        <v>1101</v>
      </c>
      <c r="E245" s="37" t="s">
        <v>1321</v>
      </c>
      <c r="F245" s="37" t="s">
        <v>294</v>
      </c>
      <c r="G245" s="37" t="s">
        <v>1322</v>
      </c>
      <c r="H245" s="37" t="s">
        <v>48</v>
      </c>
      <c r="I245" s="60" t="s">
        <v>1323</v>
      </c>
      <c r="J245" s="37">
        <v>498</v>
      </c>
      <c r="K245" s="37">
        <v>498</v>
      </c>
      <c r="L245" s="37"/>
      <c r="M245" s="37"/>
      <c r="N245" s="60" t="s">
        <v>1324</v>
      </c>
      <c r="O245" s="38" t="s">
        <v>1325</v>
      </c>
      <c r="P245" s="156">
        <v>1347</v>
      </c>
      <c r="Q245" s="37" t="s">
        <v>53</v>
      </c>
      <c r="R245" s="37" t="s">
        <v>53</v>
      </c>
      <c r="S245" s="37" t="s">
        <v>53</v>
      </c>
      <c r="T245" s="37" t="s">
        <v>1242</v>
      </c>
      <c r="U245" s="37" t="s">
        <v>299</v>
      </c>
      <c r="V245" s="37" t="s">
        <v>300</v>
      </c>
      <c r="W245" s="81">
        <v>15287849999</v>
      </c>
      <c r="X245" s="37" t="s">
        <v>52</v>
      </c>
      <c r="Y245" s="108">
        <v>45658</v>
      </c>
      <c r="Z245" s="109">
        <v>45992</v>
      </c>
      <c r="AA245" s="37"/>
      <c r="AB245" s="113"/>
      <c r="AC245" s="43" t="s">
        <v>58</v>
      </c>
      <c r="AD245" s="110" t="s">
        <v>1242</v>
      </c>
      <c r="AE245" s="111" t="s">
        <v>59</v>
      </c>
      <c r="AF245" s="44"/>
      <c r="AG245" s="37"/>
      <c r="AH245" s="37">
        <v>348</v>
      </c>
      <c r="AI245" s="37">
        <v>348</v>
      </c>
      <c r="AJ245" s="37"/>
      <c r="AK245" s="37"/>
      <c r="AL245" s="154"/>
      <c r="AM245" s="37">
        <v>348</v>
      </c>
      <c r="AN245" s="37">
        <v>348</v>
      </c>
      <c r="AO245" s="37"/>
      <c r="AP245" s="136"/>
      <c r="AQ245" s="134">
        <f t="shared" si="8"/>
        <v>0</v>
      </c>
    </row>
    <row r="246" s="8" customFormat="1" ht="163" customHeight="1" spans="1:43">
      <c r="A246" s="37">
        <v>237</v>
      </c>
      <c r="B246" s="37" t="s">
        <v>42</v>
      </c>
      <c r="C246" s="37" t="s">
        <v>67</v>
      </c>
      <c r="D246" s="37" t="s">
        <v>1101</v>
      </c>
      <c r="E246" s="37" t="s">
        <v>1326</v>
      </c>
      <c r="F246" s="37" t="s">
        <v>294</v>
      </c>
      <c r="G246" s="37" t="s">
        <v>1327</v>
      </c>
      <c r="H246" s="37" t="s">
        <v>48</v>
      </c>
      <c r="I246" s="64" t="s">
        <v>1328</v>
      </c>
      <c r="J246" s="37">
        <v>587</v>
      </c>
      <c r="K246" s="37">
        <v>587</v>
      </c>
      <c r="L246" s="37"/>
      <c r="M246" s="37"/>
      <c r="N246" s="60" t="s">
        <v>1329</v>
      </c>
      <c r="O246" s="65" t="s">
        <v>1330</v>
      </c>
      <c r="P246" s="156">
        <v>2100</v>
      </c>
      <c r="Q246" s="37" t="s">
        <v>53</v>
      </c>
      <c r="R246" s="37" t="s">
        <v>53</v>
      </c>
      <c r="S246" s="37" t="s">
        <v>53</v>
      </c>
      <c r="T246" s="37" t="s">
        <v>1242</v>
      </c>
      <c r="U246" s="37" t="s">
        <v>299</v>
      </c>
      <c r="V246" s="37" t="s">
        <v>300</v>
      </c>
      <c r="W246" s="81">
        <v>15287849999</v>
      </c>
      <c r="X246" s="37" t="s">
        <v>52</v>
      </c>
      <c r="Y246" s="108">
        <v>45658</v>
      </c>
      <c r="Z246" s="109">
        <v>45992</v>
      </c>
      <c r="AA246" s="37"/>
      <c r="AB246" s="113"/>
      <c r="AC246" s="43" t="s">
        <v>58</v>
      </c>
      <c r="AD246" s="110" t="s">
        <v>1242</v>
      </c>
      <c r="AE246" s="111" t="s">
        <v>59</v>
      </c>
      <c r="AF246" s="44"/>
      <c r="AG246" s="37"/>
      <c r="AH246" s="37">
        <v>387</v>
      </c>
      <c r="AI246" s="37">
        <v>387</v>
      </c>
      <c r="AJ246" s="37"/>
      <c r="AK246" s="37"/>
      <c r="AL246" s="154"/>
      <c r="AM246" s="37">
        <v>387</v>
      </c>
      <c r="AN246" s="37">
        <v>387</v>
      </c>
      <c r="AO246" s="37"/>
      <c r="AP246" s="136"/>
      <c r="AQ246" s="134">
        <f t="shared" si="8"/>
        <v>0</v>
      </c>
    </row>
    <row r="247" s="9" customFormat="1" ht="259" customHeight="1" spans="1:43">
      <c r="A247" s="37">
        <v>238</v>
      </c>
      <c r="B247" s="37" t="s">
        <v>42</v>
      </c>
      <c r="C247" s="37" t="s">
        <v>67</v>
      </c>
      <c r="D247" s="37" t="s">
        <v>1101</v>
      </c>
      <c r="E247" s="37" t="s">
        <v>1331</v>
      </c>
      <c r="F247" s="37" t="s">
        <v>607</v>
      </c>
      <c r="G247" s="37" t="s">
        <v>615</v>
      </c>
      <c r="H247" s="37" t="s">
        <v>48</v>
      </c>
      <c r="I247" s="64" t="s">
        <v>1332</v>
      </c>
      <c r="J247" s="37">
        <v>730</v>
      </c>
      <c r="K247" s="37">
        <v>730</v>
      </c>
      <c r="L247" s="37"/>
      <c r="M247" s="37"/>
      <c r="N247" s="60" t="s">
        <v>1333</v>
      </c>
      <c r="O247" s="38" t="s">
        <v>1334</v>
      </c>
      <c r="P247" s="156">
        <v>1747</v>
      </c>
      <c r="Q247" s="37" t="s">
        <v>53</v>
      </c>
      <c r="R247" s="37" t="s">
        <v>53</v>
      </c>
      <c r="S247" s="37" t="s">
        <v>53</v>
      </c>
      <c r="T247" s="37" t="s">
        <v>1242</v>
      </c>
      <c r="U247" s="37" t="s">
        <v>611</v>
      </c>
      <c r="V247" s="37" t="s">
        <v>612</v>
      </c>
      <c r="W247" s="81" t="s">
        <v>613</v>
      </c>
      <c r="X247" s="37" t="s">
        <v>52</v>
      </c>
      <c r="Y247" s="108">
        <v>45658</v>
      </c>
      <c r="Z247" s="109">
        <v>45992</v>
      </c>
      <c r="AA247" s="37"/>
      <c r="AB247" s="102" t="s">
        <v>57</v>
      </c>
      <c r="AC247" s="43" t="s">
        <v>58</v>
      </c>
      <c r="AD247" s="110" t="s">
        <v>1242</v>
      </c>
      <c r="AE247" s="111" t="s">
        <v>59</v>
      </c>
      <c r="AF247" s="44">
        <v>730</v>
      </c>
      <c r="AG247" s="37"/>
      <c r="AH247" s="37">
        <v>430</v>
      </c>
      <c r="AI247" s="37">
        <v>430</v>
      </c>
      <c r="AJ247" s="37"/>
      <c r="AK247" s="37"/>
      <c r="AL247" s="124"/>
      <c r="AM247" s="37">
        <v>730</v>
      </c>
      <c r="AN247" s="37">
        <v>730</v>
      </c>
      <c r="AO247" s="37"/>
      <c r="AP247" s="136"/>
      <c r="AQ247" s="134">
        <f t="shared" si="8"/>
        <v>300</v>
      </c>
    </row>
    <row r="248" s="8" customFormat="1" ht="270" customHeight="1" spans="1:43">
      <c r="A248" s="37">
        <v>239</v>
      </c>
      <c r="B248" s="37" t="s">
        <v>42</v>
      </c>
      <c r="C248" s="37" t="s">
        <v>67</v>
      </c>
      <c r="D248" s="37" t="s">
        <v>1101</v>
      </c>
      <c r="E248" s="37" t="s">
        <v>1335</v>
      </c>
      <c r="F248" s="37" t="s">
        <v>231</v>
      </c>
      <c r="G248" s="37" t="s">
        <v>1336</v>
      </c>
      <c r="H248" s="37" t="s">
        <v>48</v>
      </c>
      <c r="I248" s="64" t="s">
        <v>1337</v>
      </c>
      <c r="J248" s="37">
        <v>490</v>
      </c>
      <c r="K248" s="37">
        <v>490</v>
      </c>
      <c r="L248" s="37"/>
      <c r="M248" s="37"/>
      <c r="N248" s="60" t="s">
        <v>1338</v>
      </c>
      <c r="O248" s="68" t="s">
        <v>1339</v>
      </c>
      <c r="P248" s="156">
        <v>4047</v>
      </c>
      <c r="Q248" s="37" t="s">
        <v>53</v>
      </c>
      <c r="R248" s="37" t="s">
        <v>53</v>
      </c>
      <c r="S248" s="37" t="s">
        <v>53</v>
      </c>
      <c r="T248" s="37" t="s">
        <v>1242</v>
      </c>
      <c r="U248" s="37" t="s">
        <v>235</v>
      </c>
      <c r="V248" s="37" t="s">
        <v>236</v>
      </c>
      <c r="W248" s="81">
        <v>13769875596</v>
      </c>
      <c r="X248" s="37" t="s">
        <v>52</v>
      </c>
      <c r="Y248" s="108">
        <v>45717</v>
      </c>
      <c r="Z248" s="109">
        <v>45992</v>
      </c>
      <c r="AA248" s="37"/>
      <c r="AB248" s="113"/>
      <c r="AC248" s="43" t="s">
        <v>58</v>
      </c>
      <c r="AD248" s="110" t="s">
        <v>1242</v>
      </c>
      <c r="AE248" s="111" t="s">
        <v>59</v>
      </c>
      <c r="AF248" s="44"/>
      <c r="AG248" s="37"/>
      <c r="AH248" s="37">
        <v>340</v>
      </c>
      <c r="AI248" s="37">
        <v>340</v>
      </c>
      <c r="AJ248" s="37"/>
      <c r="AK248" s="37"/>
      <c r="AL248" s="154"/>
      <c r="AM248" s="37">
        <v>340</v>
      </c>
      <c r="AN248" s="37">
        <v>340</v>
      </c>
      <c r="AO248" s="37"/>
      <c r="AP248" s="136"/>
      <c r="AQ248" s="134">
        <f t="shared" si="8"/>
        <v>0</v>
      </c>
    </row>
    <row r="249" s="8" customFormat="1" ht="223" customHeight="1" spans="1:43">
      <c r="A249" s="37">
        <v>240</v>
      </c>
      <c r="B249" s="37" t="s">
        <v>42</v>
      </c>
      <c r="C249" s="37" t="s">
        <v>67</v>
      </c>
      <c r="D249" s="37" t="s">
        <v>1101</v>
      </c>
      <c r="E249" s="37" t="s">
        <v>1340</v>
      </c>
      <c r="F249" s="37" t="s">
        <v>231</v>
      </c>
      <c r="G249" s="37" t="s">
        <v>1341</v>
      </c>
      <c r="H249" s="37" t="s">
        <v>48</v>
      </c>
      <c r="I249" s="60" t="s">
        <v>1342</v>
      </c>
      <c r="J249" s="37">
        <v>300</v>
      </c>
      <c r="K249" s="37">
        <v>300</v>
      </c>
      <c r="L249" s="37"/>
      <c r="M249" s="37"/>
      <c r="N249" s="60" t="s">
        <v>1343</v>
      </c>
      <c r="O249" s="68" t="s">
        <v>1344</v>
      </c>
      <c r="P249" s="156">
        <v>3235</v>
      </c>
      <c r="Q249" s="37" t="s">
        <v>53</v>
      </c>
      <c r="R249" s="37" t="s">
        <v>53</v>
      </c>
      <c r="S249" s="37" t="s">
        <v>53</v>
      </c>
      <c r="T249" s="37" t="s">
        <v>1242</v>
      </c>
      <c r="U249" s="37" t="s">
        <v>235</v>
      </c>
      <c r="V249" s="37" t="s">
        <v>236</v>
      </c>
      <c r="W249" s="81">
        <v>13769875596</v>
      </c>
      <c r="X249" s="37" t="s">
        <v>52</v>
      </c>
      <c r="Y249" s="108">
        <v>45717</v>
      </c>
      <c r="Z249" s="109">
        <v>45992</v>
      </c>
      <c r="AA249" s="37"/>
      <c r="AB249" s="113"/>
      <c r="AC249" s="43" t="s">
        <v>58</v>
      </c>
      <c r="AD249" s="110" t="s">
        <v>1242</v>
      </c>
      <c r="AE249" s="111" t="s">
        <v>59</v>
      </c>
      <c r="AF249" s="44"/>
      <c r="AG249" s="37"/>
      <c r="AH249" s="37">
        <v>200</v>
      </c>
      <c r="AI249" s="37">
        <v>200</v>
      </c>
      <c r="AJ249" s="37"/>
      <c r="AK249" s="37"/>
      <c r="AL249" s="154"/>
      <c r="AM249" s="37">
        <v>200</v>
      </c>
      <c r="AN249" s="37">
        <v>200</v>
      </c>
      <c r="AO249" s="37"/>
      <c r="AP249" s="136"/>
      <c r="AQ249" s="134">
        <f t="shared" si="8"/>
        <v>0</v>
      </c>
    </row>
    <row r="250" s="8" customFormat="1" ht="177" customHeight="1" spans="1:43">
      <c r="A250" s="37">
        <v>241</v>
      </c>
      <c r="B250" s="37" t="s">
        <v>42</v>
      </c>
      <c r="C250" s="37" t="s">
        <v>67</v>
      </c>
      <c r="D250" s="37" t="s">
        <v>1101</v>
      </c>
      <c r="E250" s="37" t="s">
        <v>1345</v>
      </c>
      <c r="F250" s="37" t="s">
        <v>680</v>
      </c>
      <c r="G250" s="37" t="s">
        <v>1346</v>
      </c>
      <c r="H250" s="37" t="s">
        <v>48</v>
      </c>
      <c r="I250" s="64" t="s">
        <v>1347</v>
      </c>
      <c r="J250" s="37">
        <v>600</v>
      </c>
      <c r="K250" s="37">
        <v>600</v>
      </c>
      <c r="L250" s="37"/>
      <c r="M250" s="37"/>
      <c r="N250" s="64" t="s">
        <v>1348</v>
      </c>
      <c r="O250" s="45" t="s">
        <v>1349</v>
      </c>
      <c r="P250" s="156">
        <v>486</v>
      </c>
      <c r="Q250" s="37" t="s">
        <v>53</v>
      </c>
      <c r="R250" s="37" t="s">
        <v>53</v>
      </c>
      <c r="S250" s="37" t="s">
        <v>53</v>
      </c>
      <c r="T250" s="37" t="s">
        <v>1242</v>
      </c>
      <c r="U250" s="37" t="s">
        <v>685</v>
      </c>
      <c r="V250" s="37" t="s">
        <v>686</v>
      </c>
      <c r="W250" s="81" t="s">
        <v>1350</v>
      </c>
      <c r="X250" s="37" t="s">
        <v>52</v>
      </c>
      <c r="Y250" s="108">
        <v>45717</v>
      </c>
      <c r="Z250" s="109">
        <v>45992</v>
      </c>
      <c r="AA250" s="37"/>
      <c r="AB250" s="102"/>
      <c r="AC250" s="43" t="s">
        <v>58</v>
      </c>
      <c r="AD250" s="110" t="s">
        <v>1242</v>
      </c>
      <c r="AE250" s="111" t="s">
        <v>59</v>
      </c>
      <c r="AF250" s="44"/>
      <c r="AG250" s="37"/>
      <c r="AH250" s="37">
        <v>350</v>
      </c>
      <c r="AI250" s="37">
        <v>350</v>
      </c>
      <c r="AJ250" s="37"/>
      <c r="AK250" s="37"/>
      <c r="AL250" s="154"/>
      <c r="AM250" s="37">
        <v>350</v>
      </c>
      <c r="AN250" s="37">
        <v>350</v>
      </c>
      <c r="AO250" s="37"/>
      <c r="AP250" s="136"/>
      <c r="AQ250" s="134">
        <f t="shared" si="8"/>
        <v>0</v>
      </c>
    </row>
    <row r="251" s="8" customFormat="1" ht="168" customHeight="1" spans="1:43">
      <c r="A251" s="37">
        <v>242</v>
      </c>
      <c r="B251" s="37" t="s">
        <v>42</v>
      </c>
      <c r="C251" s="37" t="s">
        <v>67</v>
      </c>
      <c r="D251" s="37" t="s">
        <v>1101</v>
      </c>
      <c r="E251" s="37" t="s">
        <v>1351</v>
      </c>
      <c r="F251" s="37" t="s">
        <v>680</v>
      </c>
      <c r="G251" s="37" t="s">
        <v>1352</v>
      </c>
      <c r="H251" s="37" t="s">
        <v>48</v>
      </c>
      <c r="I251" s="60" t="s">
        <v>1353</v>
      </c>
      <c r="J251" s="37">
        <v>387</v>
      </c>
      <c r="K251" s="37">
        <v>387</v>
      </c>
      <c r="L251" s="37"/>
      <c r="M251" s="37"/>
      <c r="N251" s="64" t="s">
        <v>1354</v>
      </c>
      <c r="O251" s="37" t="s">
        <v>1355</v>
      </c>
      <c r="P251" s="156">
        <v>2874</v>
      </c>
      <c r="Q251" s="37" t="s">
        <v>53</v>
      </c>
      <c r="R251" s="37" t="s">
        <v>53</v>
      </c>
      <c r="S251" s="37" t="s">
        <v>53</v>
      </c>
      <c r="T251" s="37" t="s">
        <v>1242</v>
      </c>
      <c r="U251" s="37" t="s">
        <v>685</v>
      </c>
      <c r="V251" s="37" t="s">
        <v>686</v>
      </c>
      <c r="W251" s="81" t="s">
        <v>1350</v>
      </c>
      <c r="X251" s="37" t="s">
        <v>52</v>
      </c>
      <c r="Y251" s="108">
        <v>45566</v>
      </c>
      <c r="Z251" s="109">
        <v>45992</v>
      </c>
      <c r="AA251" s="37"/>
      <c r="AB251" s="113"/>
      <c r="AC251" s="43" t="s">
        <v>58</v>
      </c>
      <c r="AD251" s="110" t="s">
        <v>1242</v>
      </c>
      <c r="AE251" s="111" t="s">
        <v>59</v>
      </c>
      <c r="AF251" s="44"/>
      <c r="AG251" s="37"/>
      <c r="AH251" s="37">
        <v>287</v>
      </c>
      <c r="AI251" s="37">
        <v>287</v>
      </c>
      <c r="AJ251" s="37"/>
      <c r="AK251" s="37"/>
      <c r="AL251" s="154"/>
      <c r="AM251" s="37">
        <v>287</v>
      </c>
      <c r="AN251" s="37">
        <v>287</v>
      </c>
      <c r="AO251" s="37"/>
      <c r="AP251" s="136"/>
      <c r="AQ251" s="134">
        <f t="shared" si="8"/>
        <v>0</v>
      </c>
    </row>
    <row r="252" s="8" customFormat="1" ht="182" customHeight="1" spans="1:43">
      <c r="A252" s="37">
        <v>243</v>
      </c>
      <c r="B252" s="37" t="s">
        <v>42</v>
      </c>
      <c r="C252" s="37" t="s">
        <v>67</v>
      </c>
      <c r="D252" s="37" t="s">
        <v>1101</v>
      </c>
      <c r="E252" s="37" t="s">
        <v>1356</v>
      </c>
      <c r="F252" s="37" t="s">
        <v>680</v>
      </c>
      <c r="G252" s="37" t="s">
        <v>1357</v>
      </c>
      <c r="H252" s="37" t="s">
        <v>48</v>
      </c>
      <c r="I252" s="60" t="s">
        <v>1358</v>
      </c>
      <c r="J252" s="37">
        <v>375</v>
      </c>
      <c r="K252" s="37">
        <v>375</v>
      </c>
      <c r="L252" s="37"/>
      <c r="M252" s="37"/>
      <c r="N252" s="64" t="s">
        <v>1359</v>
      </c>
      <c r="O252" s="37" t="s">
        <v>1360</v>
      </c>
      <c r="P252" s="156">
        <v>1023</v>
      </c>
      <c r="Q252" s="37" t="s">
        <v>53</v>
      </c>
      <c r="R252" s="37" t="s">
        <v>53</v>
      </c>
      <c r="S252" s="37" t="s">
        <v>53</v>
      </c>
      <c r="T252" s="37" t="s">
        <v>1242</v>
      </c>
      <c r="U252" s="37" t="s">
        <v>685</v>
      </c>
      <c r="V252" s="37" t="s">
        <v>686</v>
      </c>
      <c r="W252" s="81" t="s">
        <v>1361</v>
      </c>
      <c r="X252" s="37" t="s">
        <v>52</v>
      </c>
      <c r="Y252" s="108">
        <v>45717</v>
      </c>
      <c r="Z252" s="109">
        <v>45992</v>
      </c>
      <c r="AA252" s="37"/>
      <c r="AB252" s="113"/>
      <c r="AC252" s="43" t="s">
        <v>58</v>
      </c>
      <c r="AD252" s="110" t="s">
        <v>1242</v>
      </c>
      <c r="AE252" s="111" t="s">
        <v>59</v>
      </c>
      <c r="AF252" s="44"/>
      <c r="AG252" s="37"/>
      <c r="AH252" s="37">
        <v>275</v>
      </c>
      <c r="AI252" s="37">
        <v>275</v>
      </c>
      <c r="AJ252" s="37"/>
      <c r="AK252" s="37"/>
      <c r="AL252" s="154"/>
      <c r="AM252" s="37">
        <v>275</v>
      </c>
      <c r="AN252" s="37">
        <v>275</v>
      </c>
      <c r="AO252" s="37"/>
      <c r="AP252" s="136"/>
      <c r="AQ252" s="134">
        <f t="shared" si="8"/>
        <v>0</v>
      </c>
    </row>
    <row r="253" s="8" customFormat="1" ht="144" customHeight="1" spans="1:43">
      <c r="A253" s="37">
        <v>244</v>
      </c>
      <c r="B253" s="37" t="s">
        <v>42</v>
      </c>
      <c r="C253" s="37" t="s">
        <v>67</v>
      </c>
      <c r="D253" s="37" t="s">
        <v>1101</v>
      </c>
      <c r="E253" s="37" t="s">
        <v>1362</v>
      </c>
      <c r="F253" s="37" t="s">
        <v>680</v>
      </c>
      <c r="G253" s="37" t="s">
        <v>1363</v>
      </c>
      <c r="H253" s="37" t="s">
        <v>48</v>
      </c>
      <c r="I253" s="60" t="s">
        <v>1364</v>
      </c>
      <c r="J253" s="37">
        <v>440</v>
      </c>
      <c r="K253" s="37">
        <v>440</v>
      </c>
      <c r="L253" s="37"/>
      <c r="M253" s="37"/>
      <c r="N253" s="64" t="s">
        <v>1365</v>
      </c>
      <c r="O253" s="37" t="s">
        <v>1366</v>
      </c>
      <c r="P253" s="156">
        <v>1374</v>
      </c>
      <c r="Q253" s="37" t="s">
        <v>53</v>
      </c>
      <c r="R253" s="37" t="s">
        <v>53</v>
      </c>
      <c r="S253" s="37" t="s">
        <v>53</v>
      </c>
      <c r="T253" s="37" t="s">
        <v>1242</v>
      </c>
      <c r="U253" s="37" t="s">
        <v>685</v>
      </c>
      <c r="V253" s="37" t="s">
        <v>686</v>
      </c>
      <c r="W253" s="81" t="s">
        <v>1361</v>
      </c>
      <c r="X253" s="37" t="s">
        <v>52</v>
      </c>
      <c r="Y253" s="108">
        <v>45717</v>
      </c>
      <c r="Z253" s="109">
        <v>45992</v>
      </c>
      <c r="AA253" s="37"/>
      <c r="AB253" s="113"/>
      <c r="AC253" s="43" t="s">
        <v>58</v>
      </c>
      <c r="AD253" s="110" t="s">
        <v>1242</v>
      </c>
      <c r="AE253" s="111" t="s">
        <v>59</v>
      </c>
      <c r="AF253" s="44"/>
      <c r="AG253" s="37"/>
      <c r="AH253" s="37">
        <v>290</v>
      </c>
      <c r="AI253" s="37">
        <v>290</v>
      </c>
      <c r="AJ253" s="37"/>
      <c r="AK253" s="37"/>
      <c r="AL253" s="154"/>
      <c r="AM253" s="37">
        <v>290</v>
      </c>
      <c r="AN253" s="37">
        <v>290</v>
      </c>
      <c r="AO253" s="37"/>
      <c r="AP253" s="136"/>
      <c r="AQ253" s="134">
        <f t="shared" si="8"/>
        <v>0</v>
      </c>
    </row>
    <row r="254" s="8" customFormat="1" ht="176" customHeight="1" spans="1:43">
      <c r="A254" s="37">
        <v>245</v>
      </c>
      <c r="B254" s="37" t="s">
        <v>42</v>
      </c>
      <c r="C254" s="37" t="s">
        <v>67</v>
      </c>
      <c r="D254" s="37" t="s">
        <v>1101</v>
      </c>
      <c r="E254" s="37" t="s">
        <v>1367</v>
      </c>
      <c r="F254" s="37" t="s">
        <v>400</v>
      </c>
      <c r="G254" s="37" t="s">
        <v>409</v>
      </c>
      <c r="H254" s="37" t="s">
        <v>48</v>
      </c>
      <c r="I254" s="64" t="s">
        <v>1368</v>
      </c>
      <c r="J254" s="37">
        <v>375</v>
      </c>
      <c r="K254" s="37">
        <v>375</v>
      </c>
      <c r="L254" s="37"/>
      <c r="M254" s="37"/>
      <c r="N254" s="60" t="s">
        <v>1369</v>
      </c>
      <c r="O254" s="65" t="s">
        <v>1370</v>
      </c>
      <c r="P254" s="156">
        <v>6527</v>
      </c>
      <c r="Q254" s="37" t="s">
        <v>53</v>
      </c>
      <c r="R254" s="37" t="s">
        <v>53</v>
      </c>
      <c r="S254" s="37" t="s">
        <v>53</v>
      </c>
      <c r="T254" s="37" t="s">
        <v>1242</v>
      </c>
      <c r="U254" s="37" t="s">
        <v>404</v>
      </c>
      <c r="V254" s="37" t="s">
        <v>405</v>
      </c>
      <c r="W254" s="81" t="s">
        <v>741</v>
      </c>
      <c r="X254" s="37" t="s">
        <v>52</v>
      </c>
      <c r="Y254" s="108">
        <v>45658</v>
      </c>
      <c r="Z254" s="109">
        <v>45992</v>
      </c>
      <c r="AA254" s="37"/>
      <c r="AB254" s="113"/>
      <c r="AC254" s="43" t="s">
        <v>58</v>
      </c>
      <c r="AD254" s="110" t="s">
        <v>1242</v>
      </c>
      <c r="AE254" s="111" t="s">
        <v>59</v>
      </c>
      <c r="AF254" s="44"/>
      <c r="AG254" s="37"/>
      <c r="AH254" s="37">
        <v>275</v>
      </c>
      <c r="AI254" s="37">
        <v>275</v>
      </c>
      <c r="AJ254" s="37"/>
      <c r="AK254" s="37"/>
      <c r="AL254" s="154"/>
      <c r="AM254" s="37">
        <v>275</v>
      </c>
      <c r="AN254" s="37">
        <v>275</v>
      </c>
      <c r="AO254" s="37"/>
      <c r="AP254" s="136"/>
      <c r="AQ254" s="134">
        <f t="shared" si="8"/>
        <v>0</v>
      </c>
    </row>
    <row r="255" s="8" customFormat="1" ht="152" customHeight="1" spans="1:43">
      <c r="A255" s="37">
        <v>246</v>
      </c>
      <c r="B255" s="37" t="s">
        <v>42</v>
      </c>
      <c r="C255" s="37" t="s">
        <v>67</v>
      </c>
      <c r="D255" s="37" t="s">
        <v>1101</v>
      </c>
      <c r="E255" s="37" t="s">
        <v>1371</v>
      </c>
      <c r="F255" s="37" t="s">
        <v>400</v>
      </c>
      <c r="G255" s="37" t="s">
        <v>1127</v>
      </c>
      <c r="H255" s="37" t="s">
        <v>48</v>
      </c>
      <c r="I255" s="60" t="s">
        <v>1372</v>
      </c>
      <c r="J255" s="37">
        <v>361</v>
      </c>
      <c r="K255" s="37">
        <v>361</v>
      </c>
      <c r="L255" s="37"/>
      <c r="M255" s="37"/>
      <c r="N255" s="64" t="s">
        <v>1373</v>
      </c>
      <c r="O255" s="65" t="s">
        <v>1374</v>
      </c>
      <c r="P255" s="156">
        <v>2210</v>
      </c>
      <c r="Q255" s="37" t="s">
        <v>53</v>
      </c>
      <c r="R255" s="37" t="s">
        <v>53</v>
      </c>
      <c r="S255" s="37" t="s">
        <v>53</v>
      </c>
      <c r="T255" s="37" t="s">
        <v>1242</v>
      </c>
      <c r="U255" s="37" t="s">
        <v>404</v>
      </c>
      <c r="V255" s="37" t="s">
        <v>405</v>
      </c>
      <c r="W255" s="81" t="s">
        <v>741</v>
      </c>
      <c r="X255" s="37" t="s">
        <v>52</v>
      </c>
      <c r="Y255" s="108">
        <v>45658</v>
      </c>
      <c r="Z255" s="109">
        <v>45992</v>
      </c>
      <c r="AA255" s="37"/>
      <c r="AB255" s="113"/>
      <c r="AC255" s="43" t="s">
        <v>58</v>
      </c>
      <c r="AD255" s="110" t="s">
        <v>1242</v>
      </c>
      <c r="AE255" s="111" t="s">
        <v>59</v>
      </c>
      <c r="AF255" s="44"/>
      <c r="AG255" s="37"/>
      <c r="AH255" s="37">
        <v>261</v>
      </c>
      <c r="AI255" s="37">
        <v>261</v>
      </c>
      <c r="AJ255" s="37"/>
      <c r="AK255" s="37"/>
      <c r="AL255" s="154"/>
      <c r="AM255" s="37">
        <v>261</v>
      </c>
      <c r="AN255" s="37">
        <v>261</v>
      </c>
      <c r="AO255" s="37"/>
      <c r="AP255" s="136"/>
      <c r="AQ255" s="134">
        <f t="shared" si="8"/>
        <v>0</v>
      </c>
    </row>
    <row r="256" s="8" customFormat="1" ht="182" customHeight="1" spans="1:43">
      <c r="A256" s="37">
        <v>247</v>
      </c>
      <c r="B256" s="37" t="s">
        <v>42</v>
      </c>
      <c r="C256" s="37" t="s">
        <v>67</v>
      </c>
      <c r="D256" s="37" t="s">
        <v>1101</v>
      </c>
      <c r="E256" s="37" t="s">
        <v>1375</v>
      </c>
      <c r="F256" s="37" t="s">
        <v>723</v>
      </c>
      <c r="G256" s="37" t="s">
        <v>1376</v>
      </c>
      <c r="H256" s="37" t="s">
        <v>48</v>
      </c>
      <c r="I256" s="64" t="s">
        <v>1377</v>
      </c>
      <c r="J256" s="37">
        <v>182</v>
      </c>
      <c r="K256" s="37">
        <v>182</v>
      </c>
      <c r="L256" s="37"/>
      <c r="M256" s="37"/>
      <c r="N256" s="60" t="s">
        <v>1378</v>
      </c>
      <c r="O256" s="158" t="s">
        <v>1379</v>
      </c>
      <c r="P256" s="156">
        <v>1560</v>
      </c>
      <c r="Q256" s="37" t="s">
        <v>53</v>
      </c>
      <c r="R256" s="37" t="s">
        <v>53</v>
      </c>
      <c r="S256" s="37" t="s">
        <v>53</v>
      </c>
      <c r="T256" s="37" t="s">
        <v>1242</v>
      </c>
      <c r="U256" s="37" t="s">
        <v>728</v>
      </c>
      <c r="V256" s="37" t="s">
        <v>729</v>
      </c>
      <c r="W256" s="81" t="s">
        <v>730</v>
      </c>
      <c r="X256" s="37" t="s">
        <v>52</v>
      </c>
      <c r="Y256" s="108">
        <v>45717</v>
      </c>
      <c r="Z256" s="109">
        <v>45899</v>
      </c>
      <c r="AA256" s="37"/>
      <c r="AB256" s="113"/>
      <c r="AC256" s="43" t="s">
        <v>58</v>
      </c>
      <c r="AD256" s="110" t="s">
        <v>1242</v>
      </c>
      <c r="AE256" s="111" t="s">
        <v>59</v>
      </c>
      <c r="AF256" s="44"/>
      <c r="AG256" s="37"/>
      <c r="AH256" s="37">
        <v>182</v>
      </c>
      <c r="AI256" s="37">
        <v>182</v>
      </c>
      <c r="AJ256" s="37"/>
      <c r="AK256" s="37"/>
      <c r="AL256" s="154"/>
      <c r="AM256" s="37">
        <v>182</v>
      </c>
      <c r="AN256" s="37">
        <v>182</v>
      </c>
      <c r="AO256" s="37"/>
      <c r="AP256" s="136"/>
      <c r="AQ256" s="134">
        <f t="shared" si="8"/>
        <v>0</v>
      </c>
    </row>
    <row r="257" s="8" customFormat="1" ht="182" customHeight="1" spans="1:43">
      <c r="A257" s="37">
        <v>248</v>
      </c>
      <c r="B257" s="37" t="s">
        <v>42</v>
      </c>
      <c r="C257" s="37" t="s">
        <v>67</v>
      </c>
      <c r="D257" s="37" t="s">
        <v>1101</v>
      </c>
      <c r="E257" s="37" t="s">
        <v>1380</v>
      </c>
      <c r="F257" s="37" t="s">
        <v>498</v>
      </c>
      <c r="G257" s="37" t="s">
        <v>1381</v>
      </c>
      <c r="H257" s="37" t="s">
        <v>48</v>
      </c>
      <c r="I257" s="60" t="s">
        <v>1382</v>
      </c>
      <c r="J257" s="37">
        <v>300</v>
      </c>
      <c r="K257" s="37">
        <v>300</v>
      </c>
      <c r="L257" s="37"/>
      <c r="M257" s="37"/>
      <c r="N257" s="60" t="s">
        <v>1383</v>
      </c>
      <c r="O257" s="163" t="s">
        <v>1384</v>
      </c>
      <c r="P257" s="156">
        <v>1453</v>
      </c>
      <c r="Q257" s="37" t="s">
        <v>53</v>
      </c>
      <c r="R257" s="37" t="s">
        <v>53</v>
      </c>
      <c r="S257" s="37" t="s">
        <v>53</v>
      </c>
      <c r="T257" s="37" t="s">
        <v>1242</v>
      </c>
      <c r="U257" s="37" t="s">
        <v>503</v>
      </c>
      <c r="V257" s="37" t="s">
        <v>1385</v>
      </c>
      <c r="W257" s="81" t="s">
        <v>1386</v>
      </c>
      <c r="X257" s="37" t="s">
        <v>52</v>
      </c>
      <c r="Y257" s="108">
        <v>45658</v>
      </c>
      <c r="Z257" s="109">
        <v>45992</v>
      </c>
      <c r="AA257" s="37"/>
      <c r="AB257" s="113"/>
      <c r="AC257" s="43" t="s">
        <v>58</v>
      </c>
      <c r="AD257" s="110" t="s">
        <v>1242</v>
      </c>
      <c r="AE257" s="111" t="s">
        <v>59</v>
      </c>
      <c r="AF257" s="44"/>
      <c r="AG257" s="37"/>
      <c r="AH257" s="37">
        <v>200</v>
      </c>
      <c r="AI257" s="37">
        <v>200</v>
      </c>
      <c r="AJ257" s="37"/>
      <c r="AK257" s="37"/>
      <c r="AL257" s="154"/>
      <c r="AM257" s="37">
        <v>200</v>
      </c>
      <c r="AN257" s="37">
        <v>200</v>
      </c>
      <c r="AO257" s="37"/>
      <c r="AP257" s="136"/>
      <c r="AQ257" s="134">
        <f t="shared" si="8"/>
        <v>0</v>
      </c>
    </row>
    <row r="258" s="2" customFormat="1" ht="164" customHeight="1" spans="1:43">
      <c r="A258" s="37">
        <v>249</v>
      </c>
      <c r="B258" s="37" t="s">
        <v>42</v>
      </c>
      <c r="C258" s="37" t="s">
        <v>67</v>
      </c>
      <c r="D258" s="37" t="s">
        <v>1101</v>
      </c>
      <c r="E258" s="159" t="s">
        <v>1387</v>
      </c>
      <c r="F258" s="159" t="s">
        <v>723</v>
      </c>
      <c r="G258" s="159" t="s">
        <v>1388</v>
      </c>
      <c r="H258" s="159" t="s">
        <v>48</v>
      </c>
      <c r="I258" s="164" t="s">
        <v>1389</v>
      </c>
      <c r="J258" s="165">
        <v>200</v>
      </c>
      <c r="K258" s="165">
        <v>200</v>
      </c>
      <c r="L258" s="165"/>
      <c r="M258" s="37"/>
      <c r="N258" s="158" t="s">
        <v>1390</v>
      </c>
      <c r="O258" s="163" t="s">
        <v>1391</v>
      </c>
      <c r="P258" s="165">
        <v>1560</v>
      </c>
      <c r="Q258" s="159" t="s">
        <v>53</v>
      </c>
      <c r="R258" s="159" t="s">
        <v>52</v>
      </c>
      <c r="S258" s="159" t="s">
        <v>53</v>
      </c>
      <c r="T258" s="37" t="s">
        <v>1242</v>
      </c>
      <c r="U258" s="159" t="s">
        <v>728</v>
      </c>
      <c r="V258" s="37" t="s">
        <v>729</v>
      </c>
      <c r="W258" s="81" t="s">
        <v>730</v>
      </c>
      <c r="X258" s="37" t="s">
        <v>52</v>
      </c>
      <c r="Y258" s="167">
        <v>45717</v>
      </c>
      <c r="Z258" s="168">
        <v>45899</v>
      </c>
      <c r="AA258" s="169"/>
      <c r="AB258" s="170"/>
      <c r="AC258" s="43" t="s">
        <v>58</v>
      </c>
      <c r="AD258" s="110" t="s">
        <v>1242</v>
      </c>
      <c r="AE258" s="111" t="s">
        <v>59</v>
      </c>
      <c r="AF258" s="171"/>
      <c r="AG258" s="165"/>
      <c r="AH258" s="37">
        <v>200</v>
      </c>
      <c r="AI258" s="165">
        <v>200</v>
      </c>
      <c r="AJ258" s="165"/>
      <c r="AK258" s="37"/>
      <c r="AM258" s="165">
        <v>200</v>
      </c>
      <c r="AN258" s="165">
        <v>200</v>
      </c>
      <c r="AO258" s="165"/>
      <c r="AP258" s="136"/>
      <c r="AQ258" s="134">
        <f t="shared" si="8"/>
        <v>0</v>
      </c>
    </row>
    <row r="259" s="8" customFormat="1" ht="188" customHeight="1" spans="1:43">
      <c r="A259" s="37">
        <v>250</v>
      </c>
      <c r="B259" s="37" t="s">
        <v>42</v>
      </c>
      <c r="C259" s="37" t="s">
        <v>67</v>
      </c>
      <c r="D259" s="37" t="s">
        <v>1101</v>
      </c>
      <c r="E259" s="37" t="s">
        <v>1392</v>
      </c>
      <c r="F259" s="37" t="s">
        <v>180</v>
      </c>
      <c r="G259" s="37" t="s">
        <v>359</v>
      </c>
      <c r="H259" s="37" t="s">
        <v>48</v>
      </c>
      <c r="I259" s="60" t="s">
        <v>1393</v>
      </c>
      <c r="J259" s="37">
        <v>490</v>
      </c>
      <c r="K259" s="37">
        <v>490</v>
      </c>
      <c r="L259" s="37"/>
      <c r="M259" s="37"/>
      <c r="N259" s="60" t="s">
        <v>1394</v>
      </c>
      <c r="O259" s="68" t="s">
        <v>1395</v>
      </c>
      <c r="P259" s="156">
        <v>1562</v>
      </c>
      <c r="Q259" s="37" t="s">
        <v>53</v>
      </c>
      <c r="R259" s="37" t="s">
        <v>53</v>
      </c>
      <c r="S259" s="37" t="s">
        <v>53</v>
      </c>
      <c r="T259" s="37" t="s">
        <v>1242</v>
      </c>
      <c r="U259" s="37" t="s">
        <v>185</v>
      </c>
      <c r="V259" s="37" t="s">
        <v>186</v>
      </c>
      <c r="W259" s="81">
        <v>13887157069</v>
      </c>
      <c r="X259" s="37" t="s">
        <v>52</v>
      </c>
      <c r="Y259" s="108">
        <v>45660</v>
      </c>
      <c r="Z259" s="109">
        <v>45994</v>
      </c>
      <c r="AA259" s="37"/>
      <c r="AB259" s="113"/>
      <c r="AC259" s="43" t="s">
        <v>58</v>
      </c>
      <c r="AD259" s="110" t="s">
        <v>1242</v>
      </c>
      <c r="AE259" s="111" t="s">
        <v>59</v>
      </c>
      <c r="AF259" s="44"/>
      <c r="AG259" s="37"/>
      <c r="AH259" s="37">
        <v>340</v>
      </c>
      <c r="AI259" s="37">
        <v>340</v>
      </c>
      <c r="AJ259" s="37"/>
      <c r="AK259" s="37"/>
      <c r="AL259" s="154"/>
      <c r="AM259" s="37">
        <v>340</v>
      </c>
      <c r="AN259" s="37">
        <v>340</v>
      </c>
      <c r="AO259" s="37"/>
      <c r="AP259" s="136"/>
      <c r="AQ259" s="134">
        <f t="shared" si="8"/>
        <v>0</v>
      </c>
    </row>
    <row r="260" s="8" customFormat="1" ht="208" customHeight="1" spans="1:43">
      <c r="A260" s="37">
        <v>251</v>
      </c>
      <c r="B260" s="37" t="s">
        <v>42</v>
      </c>
      <c r="C260" s="37" t="s">
        <v>67</v>
      </c>
      <c r="D260" s="37" t="s">
        <v>1101</v>
      </c>
      <c r="E260" s="37" t="s">
        <v>1396</v>
      </c>
      <c r="F260" s="37" t="s">
        <v>664</v>
      </c>
      <c r="G260" s="37" t="s">
        <v>1103</v>
      </c>
      <c r="H260" s="37" t="s">
        <v>48</v>
      </c>
      <c r="I260" s="64" t="s">
        <v>1397</v>
      </c>
      <c r="J260" s="37">
        <v>228</v>
      </c>
      <c r="K260" s="37">
        <v>228</v>
      </c>
      <c r="L260" s="37"/>
      <c r="M260" s="37"/>
      <c r="N260" s="60" t="s">
        <v>1398</v>
      </c>
      <c r="O260" s="62" t="s">
        <v>1399</v>
      </c>
      <c r="P260" s="156">
        <v>2451</v>
      </c>
      <c r="Q260" s="37" t="s">
        <v>53</v>
      </c>
      <c r="R260" s="37" t="s">
        <v>53</v>
      </c>
      <c r="S260" s="37" t="s">
        <v>53</v>
      </c>
      <c r="T260" s="37" t="s">
        <v>1242</v>
      </c>
      <c r="U260" s="37" t="s">
        <v>669</v>
      </c>
      <c r="V260" s="37" t="s">
        <v>670</v>
      </c>
      <c r="W260" s="81" t="s">
        <v>1400</v>
      </c>
      <c r="X260" s="37" t="s">
        <v>52</v>
      </c>
      <c r="Y260" s="108">
        <v>45717</v>
      </c>
      <c r="Z260" s="109">
        <v>45992</v>
      </c>
      <c r="AA260" s="37"/>
      <c r="AB260" s="102" t="s">
        <v>57</v>
      </c>
      <c r="AC260" s="43" t="s">
        <v>58</v>
      </c>
      <c r="AD260" s="110" t="s">
        <v>1242</v>
      </c>
      <c r="AE260" s="111" t="s">
        <v>59</v>
      </c>
      <c r="AF260" s="44">
        <v>228</v>
      </c>
      <c r="AG260" s="37"/>
      <c r="AH260" s="37">
        <v>228</v>
      </c>
      <c r="AI260" s="37">
        <v>228</v>
      </c>
      <c r="AJ260" s="37"/>
      <c r="AK260" s="37"/>
      <c r="AL260" s="154"/>
      <c r="AM260" s="37">
        <v>228</v>
      </c>
      <c r="AN260" s="37">
        <v>228</v>
      </c>
      <c r="AO260" s="37"/>
      <c r="AP260" s="136"/>
      <c r="AQ260" s="134">
        <f t="shared" si="8"/>
        <v>0</v>
      </c>
    </row>
    <row r="261" s="6" customFormat="1" ht="145" customHeight="1" spans="1:43">
      <c r="A261" s="37">
        <v>252</v>
      </c>
      <c r="B261" s="37" t="s">
        <v>42</v>
      </c>
      <c r="C261" s="37" t="s">
        <v>67</v>
      </c>
      <c r="D261" s="45" t="s">
        <v>1101</v>
      </c>
      <c r="E261" s="37" t="s">
        <v>1401</v>
      </c>
      <c r="F261" s="37" t="s">
        <v>202</v>
      </c>
      <c r="G261" s="45" t="s">
        <v>206</v>
      </c>
      <c r="H261" s="37" t="s">
        <v>48</v>
      </c>
      <c r="I261" s="60" t="s">
        <v>1402</v>
      </c>
      <c r="J261" s="37">
        <v>372</v>
      </c>
      <c r="K261" s="37">
        <v>372</v>
      </c>
      <c r="L261" s="37"/>
      <c r="M261" s="43"/>
      <c r="N261" s="60" t="s">
        <v>1403</v>
      </c>
      <c r="O261" s="38" t="s">
        <v>1404</v>
      </c>
      <c r="P261" s="63">
        <v>309</v>
      </c>
      <c r="Q261" s="37" t="s">
        <v>53</v>
      </c>
      <c r="R261" s="37" t="s">
        <v>53</v>
      </c>
      <c r="S261" s="37" t="s">
        <v>53</v>
      </c>
      <c r="T261" s="37" t="s">
        <v>1242</v>
      </c>
      <c r="U261" s="37" t="s">
        <v>202</v>
      </c>
      <c r="V261" s="37" t="s">
        <v>203</v>
      </c>
      <c r="W261" s="81">
        <v>18387480109</v>
      </c>
      <c r="X261" s="37" t="s">
        <v>52</v>
      </c>
      <c r="Y261" s="108">
        <v>45809</v>
      </c>
      <c r="Z261" s="109">
        <v>45992</v>
      </c>
      <c r="AA261" s="37"/>
      <c r="AB261" s="102"/>
      <c r="AC261" s="43" t="s">
        <v>758</v>
      </c>
      <c r="AD261" s="110" t="s">
        <v>1242</v>
      </c>
      <c r="AE261" s="111" t="s">
        <v>59</v>
      </c>
      <c r="AF261" s="44"/>
      <c r="AG261" s="37"/>
      <c r="AH261" s="37"/>
      <c r="AI261" s="37"/>
      <c r="AJ261" s="37"/>
      <c r="AK261" s="37"/>
      <c r="AL261" s="25"/>
      <c r="AM261" s="37">
        <v>100</v>
      </c>
      <c r="AN261" s="37">
        <v>100</v>
      </c>
      <c r="AO261" s="37"/>
      <c r="AP261" s="136"/>
      <c r="AQ261" s="134">
        <f t="shared" si="8"/>
        <v>100</v>
      </c>
    </row>
    <row r="262" s="6" customFormat="1" ht="138" customHeight="1" spans="1:43">
      <c r="A262" s="37">
        <v>253</v>
      </c>
      <c r="B262" s="37" t="s">
        <v>42</v>
      </c>
      <c r="C262" s="37" t="s">
        <v>67</v>
      </c>
      <c r="D262" s="45" t="s">
        <v>1101</v>
      </c>
      <c r="E262" s="37" t="s">
        <v>1405</v>
      </c>
      <c r="F262" s="37" t="s">
        <v>600</v>
      </c>
      <c r="G262" s="45" t="s">
        <v>603</v>
      </c>
      <c r="H262" s="37" t="s">
        <v>48</v>
      </c>
      <c r="I262" s="60" t="s">
        <v>1406</v>
      </c>
      <c r="J262" s="37">
        <v>681</v>
      </c>
      <c r="K262" s="37">
        <v>681</v>
      </c>
      <c r="L262" s="37"/>
      <c r="M262" s="43"/>
      <c r="N262" s="64" t="s">
        <v>1407</v>
      </c>
      <c r="O262" s="45" t="s">
        <v>1408</v>
      </c>
      <c r="P262" s="63">
        <v>326</v>
      </c>
      <c r="Q262" s="37" t="s">
        <v>53</v>
      </c>
      <c r="R262" s="37" t="s">
        <v>53</v>
      </c>
      <c r="S262" s="37" t="s">
        <v>53</v>
      </c>
      <c r="T262" s="37" t="s">
        <v>1242</v>
      </c>
      <c r="U262" s="37" t="s">
        <v>600</v>
      </c>
      <c r="V262" s="37" t="s">
        <v>601</v>
      </c>
      <c r="W262" s="81">
        <v>15887412941</v>
      </c>
      <c r="X262" s="37" t="s">
        <v>52</v>
      </c>
      <c r="Y262" s="108">
        <v>45809</v>
      </c>
      <c r="Z262" s="109">
        <v>45992</v>
      </c>
      <c r="AA262" s="37"/>
      <c r="AB262" s="102"/>
      <c r="AC262" s="43" t="s">
        <v>758</v>
      </c>
      <c r="AD262" s="110" t="s">
        <v>1242</v>
      </c>
      <c r="AE262" s="111" t="s">
        <v>59</v>
      </c>
      <c r="AF262" s="44"/>
      <c r="AG262" s="37"/>
      <c r="AH262" s="37"/>
      <c r="AI262" s="37"/>
      <c r="AJ262" s="37"/>
      <c r="AK262" s="37"/>
      <c r="AL262" s="25"/>
      <c r="AM262" s="37">
        <v>100</v>
      </c>
      <c r="AN262" s="37">
        <v>100</v>
      </c>
      <c r="AO262" s="37"/>
      <c r="AP262" s="136"/>
      <c r="AQ262" s="134">
        <f t="shared" si="8"/>
        <v>100</v>
      </c>
    </row>
    <row r="263" s="6" customFormat="1" ht="183" customHeight="1" spans="1:43">
      <c r="A263" s="37">
        <v>254</v>
      </c>
      <c r="B263" s="37" t="s">
        <v>42</v>
      </c>
      <c r="C263" s="37" t="s">
        <v>67</v>
      </c>
      <c r="D263" s="45" t="s">
        <v>1101</v>
      </c>
      <c r="E263" s="37" t="s">
        <v>1409</v>
      </c>
      <c r="F263" s="37" t="s">
        <v>728</v>
      </c>
      <c r="G263" s="45" t="s">
        <v>1410</v>
      </c>
      <c r="H263" s="37" t="s">
        <v>48</v>
      </c>
      <c r="I263" s="62" t="s">
        <v>1411</v>
      </c>
      <c r="J263" s="37">
        <v>705</v>
      </c>
      <c r="K263" s="37">
        <v>705</v>
      </c>
      <c r="L263" s="37"/>
      <c r="M263" s="43"/>
      <c r="N263" s="60" t="s">
        <v>1412</v>
      </c>
      <c r="O263" s="65" t="s">
        <v>1413</v>
      </c>
      <c r="P263" s="63">
        <v>1560</v>
      </c>
      <c r="Q263" s="37" t="s">
        <v>53</v>
      </c>
      <c r="R263" s="37" t="s">
        <v>52</v>
      </c>
      <c r="S263" s="37" t="s">
        <v>53</v>
      </c>
      <c r="T263" s="37" t="s">
        <v>1242</v>
      </c>
      <c r="U263" s="37" t="s">
        <v>728</v>
      </c>
      <c r="V263" s="37" t="s">
        <v>729</v>
      </c>
      <c r="W263" s="81">
        <v>13648747575</v>
      </c>
      <c r="X263" s="37" t="s">
        <v>52</v>
      </c>
      <c r="Y263" s="108">
        <v>45809</v>
      </c>
      <c r="Z263" s="109">
        <v>45992</v>
      </c>
      <c r="AA263" s="37"/>
      <c r="AB263" s="102"/>
      <c r="AC263" s="43" t="s">
        <v>758</v>
      </c>
      <c r="AD263" s="110" t="s">
        <v>1242</v>
      </c>
      <c r="AE263" s="111" t="s">
        <v>59</v>
      </c>
      <c r="AF263" s="44"/>
      <c r="AG263" s="37"/>
      <c r="AH263" s="37"/>
      <c r="AI263" s="37"/>
      <c r="AJ263" s="37"/>
      <c r="AK263" s="37"/>
      <c r="AL263" s="25"/>
      <c r="AM263" s="37">
        <v>100</v>
      </c>
      <c r="AN263" s="37">
        <v>100</v>
      </c>
      <c r="AO263" s="37"/>
      <c r="AP263" s="136"/>
      <c r="AQ263" s="134">
        <f t="shared" si="8"/>
        <v>100</v>
      </c>
    </row>
    <row r="264" s="6" customFormat="1" ht="213" customHeight="1" spans="1:43">
      <c r="A264" s="37">
        <v>255</v>
      </c>
      <c r="B264" s="37" t="s">
        <v>42</v>
      </c>
      <c r="C264" s="37" t="s">
        <v>67</v>
      </c>
      <c r="D264" s="45" t="s">
        <v>1101</v>
      </c>
      <c r="E264" s="37" t="s">
        <v>1414</v>
      </c>
      <c r="F264" s="37" t="s">
        <v>728</v>
      </c>
      <c r="G264" s="45" t="s">
        <v>1415</v>
      </c>
      <c r="H264" s="37" t="s">
        <v>48</v>
      </c>
      <c r="I264" s="64" t="s">
        <v>1416</v>
      </c>
      <c r="J264" s="37">
        <v>725</v>
      </c>
      <c r="K264" s="37">
        <v>725</v>
      </c>
      <c r="L264" s="37"/>
      <c r="M264" s="43"/>
      <c r="N264" s="64" t="s">
        <v>1417</v>
      </c>
      <c r="O264" s="65" t="s">
        <v>1418</v>
      </c>
      <c r="P264" s="63">
        <v>200</v>
      </c>
      <c r="Q264" s="37" t="s">
        <v>53</v>
      </c>
      <c r="R264" s="37" t="s">
        <v>52</v>
      </c>
      <c r="S264" s="37" t="s">
        <v>53</v>
      </c>
      <c r="T264" s="37" t="s">
        <v>1242</v>
      </c>
      <c r="U264" s="37" t="s">
        <v>728</v>
      </c>
      <c r="V264" s="37" t="s">
        <v>729</v>
      </c>
      <c r="W264" s="81">
        <v>13648747575</v>
      </c>
      <c r="X264" s="37" t="s">
        <v>52</v>
      </c>
      <c r="Y264" s="108">
        <v>45809</v>
      </c>
      <c r="Z264" s="109">
        <v>45992</v>
      </c>
      <c r="AA264" s="37"/>
      <c r="AB264" s="102"/>
      <c r="AC264" s="43" t="s">
        <v>758</v>
      </c>
      <c r="AD264" s="110" t="s">
        <v>1242</v>
      </c>
      <c r="AE264" s="111" t="s">
        <v>59</v>
      </c>
      <c r="AF264" s="44"/>
      <c r="AG264" s="37"/>
      <c r="AH264" s="37"/>
      <c r="AI264" s="37"/>
      <c r="AJ264" s="37"/>
      <c r="AK264" s="37"/>
      <c r="AL264" s="25"/>
      <c r="AM264" s="37">
        <v>100</v>
      </c>
      <c r="AN264" s="37">
        <v>100</v>
      </c>
      <c r="AO264" s="37"/>
      <c r="AP264" s="136"/>
      <c r="AQ264" s="134">
        <f t="shared" si="8"/>
        <v>100</v>
      </c>
    </row>
    <row r="265" s="6" customFormat="1" ht="218" customHeight="1" spans="1:43">
      <c r="A265" s="37">
        <v>256</v>
      </c>
      <c r="B265" s="37" t="s">
        <v>42</v>
      </c>
      <c r="C265" s="37" t="s">
        <v>67</v>
      </c>
      <c r="D265" s="45" t="s">
        <v>1101</v>
      </c>
      <c r="E265" s="37" t="s">
        <v>1414</v>
      </c>
      <c r="F265" s="37" t="s">
        <v>728</v>
      </c>
      <c r="G265" s="45" t="s">
        <v>1419</v>
      </c>
      <c r="H265" s="37" t="s">
        <v>48</v>
      </c>
      <c r="I265" s="60" t="s">
        <v>1420</v>
      </c>
      <c r="J265" s="37">
        <v>697</v>
      </c>
      <c r="K265" s="37">
        <v>697</v>
      </c>
      <c r="L265" s="37"/>
      <c r="M265" s="43"/>
      <c r="N265" s="64" t="s">
        <v>1417</v>
      </c>
      <c r="O265" s="45" t="s">
        <v>1421</v>
      </c>
      <c r="P265" s="63">
        <v>200</v>
      </c>
      <c r="Q265" s="37" t="s">
        <v>53</v>
      </c>
      <c r="R265" s="37" t="s">
        <v>52</v>
      </c>
      <c r="S265" s="37" t="s">
        <v>53</v>
      </c>
      <c r="T265" s="37" t="s">
        <v>1242</v>
      </c>
      <c r="U265" s="37" t="s">
        <v>728</v>
      </c>
      <c r="V265" s="37" t="s">
        <v>729</v>
      </c>
      <c r="W265" s="81">
        <v>13648747575</v>
      </c>
      <c r="X265" s="37" t="s">
        <v>52</v>
      </c>
      <c r="Y265" s="108">
        <v>45809</v>
      </c>
      <c r="Z265" s="109">
        <v>45992</v>
      </c>
      <c r="AA265" s="37"/>
      <c r="AB265" s="102"/>
      <c r="AC265" s="43" t="s">
        <v>758</v>
      </c>
      <c r="AD265" s="110" t="s">
        <v>1242</v>
      </c>
      <c r="AE265" s="111" t="s">
        <v>59</v>
      </c>
      <c r="AF265" s="44"/>
      <c r="AG265" s="37"/>
      <c r="AH265" s="37"/>
      <c r="AI265" s="37"/>
      <c r="AJ265" s="37"/>
      <c r="AK265" s="37"/>
      <c r="AL265" s="25"/>
      <c r="AM265" s="37">
        <v>100</v>
      </c>
      <c r="AN265" s="37">
        <v>100</v>
      </c>
      <c r="AO265" s="37"/>
      <c r="AP265" s="136"/>
      <c r="AQ265" s="134">
        <f t="shared" ref="AQ265:AQ328" si="9">AM265-AH265</f>
        <v>100</v>
      </c>
    </row>
    <row r="266" s="6" customFormat="1" ht="226" customHeight="1" spans="1:43">
      <c r="A266" s="37">
        <v>257</v>
      </c>
      <c r="B266" s="37" t="s">
        <v>42</v>
      </c>
      <c r="C266" s="37" t="s">
        <v>67</v>
      </c>
      <c r="D266" s="45" t="s">
        <v>1101</v>
      </c>
      <c r="E266" s="37" t="s">
        <v>1422</v>
      </c>
      <c r="F266" s="37" t="s">
        <v>247</v>
      </c>
      <c r="G266" s="45" t="s">
        <v>573</v>
      </c>
      <c r="H266" s="37" t="s">
        <v>48</v>
      </c>
      <c r="I266" s="60" t="s">
        <v>1423</v>
      </c>
      <c r="J266" s="37">
        <v>600</v>
      </c>
      <c r="K266" s="37">
        <v>600</v>
      </c>
      <c r="L266" s="37"/>
      <c r="M266" s="43"/>
      <c r="N266" s="60" t="s">
        <v>1424</v>
      </c>
      <c r="O266" s="38" t="s">
        <v>1425</v>
      </c>
      <c r="P266" s="63">
        <v>6582</v>
      </c>
      <c r="Q266" s="37" t="s">
        <v>53</v>
      </c>
      <c r="R266" s="37" t="s">
        <v>53</v>
      </c>
      <c r="S266" s="37" t="s">
        <v>53</v>
      </c>
      <c r="T266" s="37" t="s">
        <v>1242</v>
      </c>
      <c r="U266" s="37" t="s">
        <v>247</v>
      </c>
      <c r="V266" s="37" t="s">
        <v>248</v>
      </c>
      <c r="W266" s="81" t="s">
        <v>249</v>
      </c>
      <c r="X266" s="37" t="s">
        <v>52</v>
      </c>
      <c r="Y266" s="108">
        <v>45809</v>
      </c>
      <c r="Z266" s="109">
        <v>45992</v>
      </c>
      <c r="AA266" s="37"/>
      <c r="AB266" s="102"/>
      <c r="AC266" s="43" t="s">
        <v>758</v>
      </c>
      <c r="AD266" s="110" t="s">
        <v>1242</v>
      </c>
      <c r="AE266" s="111" t="s">
        <v>59</v>
      </c>
      <c r="AF266" s="44"/>
      <c r="AG266" s="37"/>
      <c r="AH266" s="37"/>
      <c r="AI266" s="37"/>
      <c r="AJ266" s="37"/>
      <c r="AK266" s="37"/>
      <c r="AL266" s="25"/>
      <c r="AM266" s="37">
        <v>100</v>
      </c>
      <c r="AN266" s="37">
        <v>100</v>
      </c>
      <c r="AO266" s="37"/>
      <c r="AP266" s="136"/>
      <c r="AQ266" s="134">
        <f t="shared" si="9"/>
        <v>100</v>
      </c>
    </row>
    <row r="267" s="6" customFormat="1" ht="165" customHeight="1" spans="1:43">
      <c r="A267" s="37">
        <v>258</v>
      </c>
      <c r="B267" s="37" t="s">
        <v>42</v>
      </c>
      <c r="C267" s="37" t="s">
        <v>67</v>
      </c>
      <c r="D267" s="45" t="s">
        <v>1101</v>
      </c>
      <c r="E267" s="37" t="s">
        <v>1426</v>
      </c>
      <c r="F267" s="37" t="s">
        <v>299</v>
      </c>
      <c r="G267" s="45" t="s">
        <v>1327</v>
      </c>
      <c r="H267" s="37" t="s">
        <v>48</v>
      </c>
      <c r="I267" s="64" t="s">
        <v>1427</v>
      </c>
      <c r="J267" s="37">
        <v>765</v>
      </c>
      <c r="K267" s="37">
        <v>765</v>
      </c>
      <c r="L267" s="37"/>
      <c r="M267" s="43"/>
      <c r="N267" s="60" t="s">
        <v>1428</v>
      </c>
      <c r="O267" s="65" t="s">
        <v>1330</v>
      </c>
      <c r="P267" s="63">
        <v>2100</v>
      </c>
      <c r="Q267" s="37" t="s">
        <v>53</v>
      </c>
      <c r="R267" s="37" t="s">
        <v>53</v>
      </c>
      <c r="S267" s="37" t="s">
        <v>53</v>
      </c>
      <c r="T267" s="37" t="s">
        <v>1242</v>
      </c>
      <c r="U267" s="37" t="s">
        <v>299</v>
      </c>
      <c r="V267" s="37" t="s">
        <v>1100</v>
      </c>
      <c r="W267" s="81">
        <v>15187831988</v>
      </c>
      <c r="X267" s="37" t="s">
        <v>52</v>
      </c>
      <c r="Y267" s="108">
        <v>45809</v>
      </c>
      <c r="Z267" s="109">
        <v>45992</v>
      </c>
      <c r="AA267" s="37"/>
      <c r="AB267" s="102"/>
      <c r="AC267" s="43" t="s">
        <v>758</v>
      </c>
      <c r="AD267" s="110" t="s">
        <v>1242</v>
      </c>
      <c r="AE267" s="111" t="s">
        <v>59</v>
      </c>
      <c r="AF267" s="44"/>
      <c r="AG267" s="37"/>
      <c r="AH267" s="37"/>
      <c r="AI267" s="37"/>
      <c r="AJ267" s="37"/>
      <c r="AK267" s="37"/>
      <c r="AL267" s="25"/>
      <c r="AM267" s="37">
        <v>100</v>
      </c>
      <c r="AN267" s="37">
        <v>100</v>
      </c>
      <c r="AO267" s="37"/>
      <c r="AP267" s="136"/>
      <c r="AQ267" s="134">
        <f t="shared" si="9"/>
        <v>100</v>
      </c>
    </row>
    <row r="268" s="6" customFormat="1" ht="220" customHeight="1" spans="1:43">
      <c r="A268" s="37">
        <v>259</v>
      </c>
      <c r="B268" s="37" t="s">
        <v>42</v>
      </c>
      <c r="C268" s="37" t="s">
        <v>67</v>
      </c>
      <c r="D268" s="45" t="s">
        <v>1101</v>
      </c>
      <c r="E268" s="37" t="s">
        <v>1429</v>
      </c>
      <c r="F268" s="37" t="s">
        <v>664</v>
      </c>
      <c r="G268" s="45" t="s">
        <v>1103</v>
      </c>
      <c r="H268" s="37" t="s">
        <v>48</v>
      </c>
      <c r="I268" s="64" t="s">
        <v>1430</v>
      </c>
      <c r="J268" s="37">
        <v>665</v>
      </c>
      <c r="K268" s="37">
        <v>665</v>
      </c>
      <c r="L268" s="37"/>
      <c r="M268" s="43"/>
      <c r="N268" s="60" t="s">
        <v>1431</v>
      </c>
      <c r="O268" s="65" t="s">
        <v>1399</v>
      </c>
      <c r="P268" s="63">
        <v>2451</v>
      </c>
      <c r="Q268" s="37" t="s">
        <v>53</v>
      </c>
      <c r="R268" s="37" t="s">
        <v>53</v>
      </c>
      <c r="S268" s="37" t="s">
        <v>53</v>
      </c>
      <c r="T268" s="37" t="s">
        <v>1242</v>
      </c>
      <c r="U268" s="37" t="s">
        <v>669</v>
      </c>
      <c r="V268" s="37" t="s">
        <v>670</v>
      </c>
      <c r="W268" s="81">
        <v>18387470075</v>
      </c>
      <c r="X268" s="37" t="s">
        <v>52</v>
      </c>
      <c r="Y268" s="108">
        <v>45809</v>
      </c>
      <c r="Z268" s="109">
        <v>45992</v>
      </c>
      <c r="AA268" s="37"/>
      <c r="AB268" s="102"/>
      <c r="AC268" s="43" t="s">
        <v>758</v>
      </c>
      <c r="AD268" s="110" t="s">
        <v>1242</v>
      </c>
      <c r="AE268" s="111" t="s">
        <v>59</v>
      </c>
      <c r="AF268" s="44"/>
      <c r="AG268" s="37"/>
      <c r="AH268" s="37"/>
      <c r="AI268" s="37"/>
      <c r="AJ268" s="37"/>
      <c r="AK268" s="37"/>
      <c r="AL268" s="25"/>
      <c r="AM268" s="37">
        <v>100</v>
      </c>
      <c r="AN268" s="37">
        <v>100</v>
      </c>
      <c r="AO268" s="37"/>
      <c r="AP268" s="136"/>
      <c r="AQ268" s="134">
        <f t="shared" si="9"/>
        <v>100</v>
      </c>
    </row>
    <row r="269" s="6" customFormat="1" ht="256" customHeight="1" spans="1:43">
      <c r="A269" s="37">
        <v>260</v>
      </c>
      <c r="B269" s="37" t="s">
        <v>42</v>
      </c>
      <c r="C269" s="37" t="s">
        <v>67</v>
      </c>
      <c r="D269" s="45" t="s">
        <v>1101</v>
      </c>
      <c r="E269" s="37" t="s">
        <v>1432</v>
      </c>
      <c r="F269" s="37" t="s">
        <v>202</v>
      </c>
      <c r="G269" s="45" t="s">
        <v>206</v>
      </c>
      <c r="H269" s="37" t="s">
        <v>48</v>
      </c>
      <c r="I269" s="64" t="s">
        <v>1433</v>
      </c>
      <c r="J269" s="37">
        <v>1240</v>
      </c>
      <c r="K269" s="37">
        <v>1240</v>
      </c>
      <c r="L269" s="37"/>
      <c r="M269" s="43"/>
      <c r="N269" s="60" t="s">
        <v>1434</v>
      </c>
      <c r="O269" s="38" t="s">
        <v>1435</v>
      </c>
      <c r="P269" s="63">
        <v>3200</v>
      </c>
      <c r="Q269" s="37" t="s">
        <v>53</v>
      </c>
      <c r="R269" s="37" t="s">
        <v>53</v>
      </c>
      <c r="S269" s="37" t="s">
        <v>53</v>
      </c>
      <c r="T269" s="37" t="s">
        <v>1242</v>
      </c>
      <c r="U269" s="37" t="s">
        <v>202</v>
      </c>
      <c r="V269" s="37" t="s">
        <v>203</v>
      </c>
      <c r="W269" s="81">
        <v>18387480109</v>
      </c>
      <c r="X269" s="37" t="s">
        <v>52</v>
      </c>
      <c r="Y269" s="108">
        <v>45809</v>
      </c>
      <c r="Z269" s="109">
        <v>45992</v>
      </c>
      <c r="AA269" s="37"/>
      <c r="AB269" s="102"/>
      <c r="AC269" s="43" t="s">
        <v>758</v>
      </c>
      <c r="AD269" s="110" t="s">
        <v>1242</v>
      </c>
      <c r="AE269" s="111" t="s">
        <v>59</v>
      </c>
      <c r="AF269" s="44"/>
      <c r="AG269" s="37"/>
      <c r="AH269" s="37"/>
      <c r="AI269" s="37"/>
      <c r="AJ269" s="37"/>
      <c r="AK269" s="37"/>
      <c r="AL269" s="25"/>
      <c r="AM269" s="37">
        <v>100</v>
      </c>
      <c r="AN269" s="37">
        <v>100</v>
      </c>
      <c r="AO269" s="37"/>
      <c r="AP269" s="136"/>
      <c r="AQ269" s="134">
        <f t="shared" si="9"/>
        <v>100</v>
      </c>
    </row>
    <row r="270" s="6" customFormat="1" ht="98" customHeight="1" spans="1:43">
      <c r="A270" s="37">
        <v>261</v>
      </c>
      <c r="B270" s="37" t="s">
        <v>42</v>
      </c>
      <c r="C270" s="37" t="s">
        <v>67</v>
      </c>
      <c r="D270" s="45" t="s">
        <v>1101</v>
      </c>
      <c r="E270" s="37" t="s">
        <v>1436</v>
      </c>
      <c r="F270" s="37" t="s">
        <v>247</v>
      </c>
      <c r="G270" s="45" t="s">
        <v>573</v>
      </c>
      <c r="H270" s="37" t="s">
        <v>48</v>
      </c>
      <c r="I270" s="60" t="s">
        <v>1437</v>
      </c>
      <c r="J270" s="37">
        <v>800</v>
      </c>
      <c r="K270" s="37">
        <v>800</v>
      </c>
      <c r="L270" s="37"/>
      <c r="M270" s="43"/>
      <c r="N270" s="60" t="s">
        <v>1438</v>
      </c>
      <c r="O270" s="65" t="s">
        <v>1439</v>
      </c>
      <c r="P270" s="63">
        <v>6582</v>
      </c>
      <c r="Q270" s="37" t="s">
        <v>53</v>
      </c>
      <c r="R270" s="37" t="s">
        <v>53</v>
      </c>
      <c r="S270" s="37" t="s">
        <v>53</v>
      </c>
      <c r="T270" s="37" t="s">
        <v>1242</v>
      </c>
      <c r="U270" s="37" t="s">
        <v>247</v>
      </c>
      <c r="V270" s="37" t="s">
        <v>248</v>
      </c>
      <c r="W270" s="81" t="s">
        <v>249</v>
      </c>
      <c r="X270" s="37" t="s">
        <v>52</v>
      </c>
      <c r="Y270" s="108">
        <v>45810</v>
      </c>
      <c r="Z270" s="109">
        <v>45993</v>
      </c>
      <c r="AA270" s="37"/>
      <c r="AB270" s="102"/>
      <c r="AC270" s="43" t="s">
        <v>758</v>
      </c>
      <c r="AD270" s="110" t="s">
        <v>1242</v>
      </c>
      <c r="AE270" s="111" t="s">
        <v>59</v>
      </c>
      <c r="AF270" s="44"/>
      <c r="AG270" s="37"/>
      <c r="AH270" s="37"/>
      <c r="AI270" s="37"/>
      <c r="AJ270" s="37"/>
      <c r="AK270" s="37"/>
      <c r="AL270" s="25"/>
      <c r="AM270" s="37">
        <v>100</v>
      </c>
      <c r="AN270" s="37">
        <v>100</v>
      </c>
      <c r="AO270" s="37"/>
      <c r="AP270" s="136"/>
      <c r="AQ270" s="134">
        <f t="shared" si="9"/>
        <v>100</v>
      </c>
    </row>
    <row r="271" s="6" customFormat="1" ht="242" customHeight="1" spans="1:43">
      <c r="A271" s="37">
        <v>262</v>
      </c>
      <c r="B271" s="37" t="s">
        <v>42</v>
      </c>
      <c r="C271" s="37" t="s">
        <v>67</v>
      </c>
      <c r="D271" s="45" t="s">
        <v>1101</v>
      </c>
      <c r="E271" s="37" t="s">
        <v>1440</v>
      </c>
      <c r="F271" s="37" t="s">
        <v>680</v>
      </c>
      <c r="G271" s="45" t="s">
        <v>1357</v>
      </c>
      <c r="H271" s="37" t="s">
        <v>48</v>
      </c>
      <c r="I271" s="64" t="s">
        <v>1441</v>
      </c>
      <c r="J271" s="37">
        <v>1100</v>
      </c>
      <c r="K271" s="37">
        <v>1100</v>
      </c>
      <c r="L271" s="37"/>
      <c r="M271" s="43"/>
      <c r="N271" s="60" t="s">
        <v>1442</v>
      </c>
      <c r="O271" s="37" t="s">
        <v>1443</v>
      </c>
      <c r="P271" s="63">
        <v>1372</v>
      </c>
      <c r="Q271" s="37" t="s">
        <v>53</v>
      </c>
      <c r="R271" s="37" t="s">
        <v>53</v>
      </c>
      <c r="S271" s="37" t="s">
        <v>53</v>
      </c>
      <c r="T271" s="37" t="s">
        <v>1242</v>
      </c>
      <c r="U271" s="37" t="s">
        <v>685</v>
      </c>
      <c r="V271" s="37" t="s">
        <v>686</v>
      </c>
      <c r="W271" s="81" t="s">
        <v>1350</v>
      </c>
      <c r="X271" s="37" t="s">
        <v>52</v>
      </c>
      <c r="Y271" s="108">
        <v>45809</v>
      </c>
      <c r="Z271" s="109">
        <v>45992</v>
      </c>
      <c r="AA271" s="37"/>
      <c r="AB271" s="102"/>
      <c r="AC271" s="43" t="s">
        <v>758</v>
      </c>
      <c r="AD271" s="110" t="s">
        <v>1242</v>
      </c>
      <c r="AE271" s="111" t="s">
        <v>59</v>
      </c>
      <c r="AF271" s="44"/>
      <c r="AG271" s="37"/>
      <c r="AH271" s="37"/>
      <c r="AI271" s="37"/>
      <c r="AJ271" s="37"/>
      <c r="AK271" s="37"/>
      <c r="AL271" s="25"/>
      <c r="AM271" s="37">
        <v>100</v>
      </c>
      <c r="AN271" s="37">
        <v>100</v>
      </c>
      <c r="AO271" s="37"/>
      <c r="AP271" s="136"/>
      <c r="AQ271" s="134">
        <f t="shared" si="9"/>
        <v>100</v>
      </c>
    </row>
    <row r="272" s="6" customFormat="1" ht="174" customHeight="1" spans="1:43">
      <c r="A272" s="37">
        <v>263</v>
      </c>
      <c r="B272" s="37" t="s">
        <v>42</v>
      </c>
      <c r="C272" s="37" t="s">
        <v>67</v>
      </c>
      <c r="D272" s="45" t="s">
        <v>1101</v>
      </c>
      <c r="E272" s="37" t="s">
        <v>1444</v>
      </c>
      <c r="F272" s="37" t="s">
        <v>664</v>
      </c>
      <c r="G272" s="45" t="s">
        <v>1445</v>
      </c>
      <c r="H272" s="37" t="s">
        <v>48</v>
      </c>
      <c r="I272" s="60" t="s">
        <v>1446</v>
      </c>
      <c r="J272" s="37">
        <v>200</v>
      </c>
      <c r="K272" s="37">
        <v>200</v>
      </c>
      <c r="L272" s="37"/>
      <c r="M272" s="43"/>
      <c r="N272" s="60" t="s">
        <v>1447</v>
      </c>
      <c r="O272" s="65" t="s">
        <v>1448</v>
      </c>
      <c r="P272" s="63">
        <v>898</v>
      </c>
      <c r="Q272" s="37" t="s">
        <v>53</v>
      </c>
      <c r="R272" s="37" t="s">
        <v>53</v>
      </c>
      <c r="S272" s="37" t="s">
        <v>53</v>
      </c>
      <c r="T272" s="37" t="s">
        <v>1242</v>
      </c>
      <c r="U272" s="37" t="s">
        <v>669</v>
      </c>
      <c r="V272" s="37" t="s">
        <v>670</v>
      </c>
      <c r="W272" s="81">
        <v>18387470075</v>
      </c>
      <c r="X272" s="37" t="s">
        <v>52</v>
      </c>
      <c r="Y272" s="108">
        <v>45809</v>
      </c>
      <c r="Z272" s="109">
        <v>45992</v>
      </c>
      <c r="AA272" s="37"/>
      <c r="AB272" s="102"/>
      <c r="AC272" s="43" t="s">
        <v>758</v>
      </c>
      <c r="AD272" s="110" t="s">
        <v>1242</v>
      </c>
      <c r="AE272" s="111" t="s">
        <v>59</v>
      </c>
      <c r="AF272" s="44"/>
      <c r="AG272" s="37"/>
      <c r="AH272" s="37"/>
      <c r="AI272" s="37"/>
      <c r="AJ272" s="37"/>
      <c r="AK272" s="37"/>
      <c r="AL272" s="25"/>
      <c r="AM272" s="37">
        <v>100</v>
      </c>
      <c r="AN272" s="37">
        <v>100</v>
      </c>
      <c r="AO272" s="37"/>
      <c r="AP272" s="136"/>
      <c r="AQ272" s="134">
        <f t="shared" si="9"/>
        <v>100</v>
      </c>
    </row>
    <row r="273" s="6" customFormat="1" ht="128" customHeight="1" spans="1:43">
      <c r="A273" s="37">
        <v>264</v>
      </c>
      <c r="B273" s="37" t="s">
        <v>42</v>
      </c>
      <c r="C273" s="37" t="s">
        <v>67</v>
      </c>
      <c r="D273" s="45" t="s">
        <v>1101</v>
      </c>
      <c r="E273" s="37" t="s">
        <v>1449</v>
      </c>
      <c r="F273" s="37" t="s">
        <v>664</v>
      </c>
      <c r="G273" s="45" t="s">
        <v>1103</v>
      </c>
      <c r="H273" s="37" t="s">
        <v>48</v>
      </c>
      <c r="I273" s="60" t="s">
        <v>1450</v>
      </c>
      <c r="J273" s="37">
        <v>160</v>
      </c>
      <c r="K273" s="37">
        <v>160</v>
      </c>
      <c r="L273" s="37"/>
      <c r="M273" s="43"/>
      <c r="N273" s="64" t="s">
        <v>1451</v>
      </c>
      <c r="O273" s="38" t="s">
        <v>1399</v>
      </c>
      <c r="P273" s="63">
        <v>2451</v>
      </c>
      <c r="Q273" s="37" t="s">
        <v>53</v>
      </c>
      <c r="R273" s="37" t="s">
        <v>53</v>
      </c>
      <c r="S273" s="37" t="s">
        <v>53</v>
      </c>
      <c r="T273" s="37" t="s">
        <v>1242</v>
      </c>
      <c r="U273" s="37" t="s">
        <v>669</v>
      </c>
      <c r="V273" s="37" t="s">
        <v>670</v>
      </c>
      <c r="W273" s="81">
        <v>18387470075</v>
      </c>
      <c r="X273" s="37" t="s">
        <v>52</v>
      </c>
      <c r="Y273" s="108">
        <v>45809</v>
      </c>
      <c r="Z273" s="109">
        <v>45992</v>
      </c>
      <c r="AA273" s="37"/>
      <c r="AB273" s="102"/>
      <c r="AC273" s="43" t="s">
        <v>758</v>
      </c>
      <c r="AD273" s="110" t="s">
        <v>1242</v>
      </c>
      <c r="AE273" s="111" t="s">
        <v>59</v>
      </c>
      <c r="AF273" s="44"/>
      <c r="AG273" s="37"/>
      <c r="AH273" s="37"/>
      <c r="AI273" s="37"/>
      <c r="AJ273" s="37"/>
      <c r="AK273" s="37"/>
      <c r="AL273" s="25"/>
      <c r="AM273" s="37">
        <v>100</v>
      </c>
      <c r="AN273" s="37">
        <v>100</v>
      </c>
      <c r="AO273" s="37"/>
      <c r="AP273" s="136"/>
      <c r="AQ273" s="134">
        <f t="shared" si="9"/>
        <v>100</v>
      </c>
    </row>
    <row r="274" s="6" customFormat="1" ht="97" customHeight="1" spans="1:43">
      <c r="A274" s="37">
        <v>265</v>
      </c>
      <c r="B274" s="37" t="s">
        <v>42</v>
      </c>
      <c r="C274" s="37" t="s">
        <v>67</v>
      </c>
      <c r="D274" s="45" t="s">
        <v>1101</v>
      </c>
      <c r="E274" s="37" t="s">
        <v>1452</v>
      </c>
      <c r="F274" s="37" t="s">
        <v>158</v>
      </c>
      <c r="G274" s="45" t="s">
        <v>924</v>
      </c>
      <c r="H274" s="37" t="s">
        <v>370</v>
      </c>
      <c r="I274" s="60" t="s">
        <v>1453</v>
      </c>
      <c r="J274" s="37">
        <v>50</v>
      </c>
      <c r="K274" s="37">
        <v>50</v>
      </c>
      <c r="L274" s="37"/>
      <c r="M274" s="43"/>
      <c r="N274" s="60" t="s">
        <v>1454</v>
      </c>
      <c r="O274" s="37" t="s">
        <v>1455</v>
      </c>
      <c r="P274" s="63" t="s">
        <v>1456</v>
      </c>
      <c r="Q274" s="37" t="s">
        <v>53</v>
      </c>
      <c r="R274" s="37" t="s">
        <v>53</v>
      </c>
      <c r="S274" s="37" t="s">
        <v>53</v>
      </c>
      <c r="T274" s="37" t="s">
        <v>1242</v>
      </c>
      <c r="U274" s="37" t="s">
        <v>715</v>
      </c>
      <c r="V274" s="37" t="s">
        <v>1457</v>
      </c>
      <c r="W274" s="81">
        <v>15025171547</v>
      </c>
      <c r="X274" s="37" t="s">
        <v>52</v>
      </c>
      <c r="Y274" s="108">
        <v>45809</v>
      </c>
      <c r="Z274" s="109">
        <v>45992</v>
      </c>
      <c r="AA274" s="37"/>
      <c r="AB274" s="102"/>
      <c r="AC274" s="43" t="s">
        <v>758</v>
      </c>
      <c r="AD274" s="110" t="s">
        <v>1242</v>
      </c>
      <c r="AE274" s="111" t="s">
        <v>59</v>
      </c>
      <c r="AF274" s="44"/>
      <c r="AG274" s="37"/>
      <c r="AH274" s="37"/>
      <c r="AI274" s="37"/>
      <c r="AJ274" s="37"/>
      <c r="AK274" s="37"/>
      <c r="AL274" s="25"/>
      <c r="AM274" s="37">
        <v>50</v>
      </c>
      <c r="AN274" s="37">
        <v>50</v>
      </c>
      <c r="AO274" s="37"/>
      <c r="AP274" s="136"/>
      <c r="AQ274" s="134">
        <f t="shared" si="9"/>
        <v>50</v>
      </c>
    </row>
    <row r="275" s="8" customFormat="1" ht="214" customHeight="1" spans="1:43">
      <c r="A275" s="37">
        <v>266</v>
      </c>
      <c r="B275" s="37" t="s">
        <v>42</v>
      </c>
      <c r="C275" s="37" t="s">
        <v>84</v>
      </c>
      <c r="D275" s="37" t="s">
        <v>156</v>
      </c>
      <c r="E275" s="37" t="s">
        <v>1458</v>
      </c>
      <c r="F275" s="37" t="s">
        <v>223</v>
      </c>
      <c r="G275" s="37" t="s">
        <v>1459</v>
      </c>
      <c r="H275" s="37" t="s">
        <v>48</v>
      </c>
      <c r="I275" s="62" t="s">
        <v>1460</v>
      </c>
      <c r="J275" s="37">
        <v>348.25</v>
      </c>
      <c r="K275" s="37">
        <v>348.25</v>
      </c>
      <c r="L275" s="37"/>
      <c r="M275" s="37"/>
      <c r="N275" s="64" t="s">
        <v>1461</v>
      </c>
      <c r="O275" s="37" t="s">
        <v>1462</v>
      </c>
      <c r="P275" s="156">
        <v>1490</v>
      </c>
      <c r="Q275" s="37" t="s">
        <v>53</v>
      </c>
      <c r="R275" s="37" t="s">
        <v>52</v>
      </c>
      <c r="S275" s="37" t="s">
        <v>53</v>
      </c>
      <c r="T275" s="37" t="s">
        <v>1463</v>
      </c>
      <c r="U275" s="37" t="s">
        <v>227</v>
      </c>
      <c r="V275" s="37" t="s">
        <v>1464</v>
      </c>
      <c r="W275" s="239" t="s">
        <v>1465</v>
      </c>
      <c r="X275" s="37" t="s">
        <v>52</v>
      </c>
      <c r="Y275" s="108">
        <v>45717</v>
      </c>
      <c r="Z275" s="109">
        <v>45992</v>
      </c>
      <c r="AA275" s="37"/>
      <c r="AB275" s="102"/>
      <c r="AC275" s="43" t="s">
        <v>58</v>
      </c>
      <c r="AD275" s="110" t="s">
        <v>1466</v>
      </c>
      <c r="AE275" s="111" t="s">
        <v>59</v>
      </c>
      <c r="AF275" s="44"/>
      <c r="AG275" s="37"/>
      <c r="AH275" s="37">
        <v>224.25</v>
      </c>
      <c r="AI275" s="37">
        <v>224.25</v>
      </c>
      <c r="AJ275" s="37"/>
      <c r="AK275" s="37"/>
      <c r="AL275" s="154"/>
      <c r="AM275" s="37">
        <v>224.25</v>
      </c>
      <c r="AN275" s="37">
        <v>224.25</v>
      </c>
      <c r="AO275" s="37"/>
      <c r="AP275" s="136"/>
      <c r="AQ275" s="134">
        <f t="shared" si="9"/>
        <v>0</v>
      </c>
    </row>
    <row r="276" s="8" customFormat="1" ht="111" customHeight="1" spans="1:43">
      <c r="A276" s="37">
        <v>267</v>
      </c>
      <c r="B276" s="37" t="s">
        <v>42</v>
      </c>
      <c r="C276" s="37" t="s">
        <v>67</v>
      </c>
      <c r="D276" s="37" t="s">
        <v>68</v>
      </c>
      <c r="E276" s="37" t="s">
        <v>1467</v>
      </c>
      <c r="F276" s="37" t="s">
        <v>680</v>
      </c>
      <c r="G276" s="37" t="s">
        <v>681</v>
      </c>
      <c r="H276" s="37" t="s">
        <v>48</v>
      </c>
      <c r="I276" s="60" t="s">
        <v>1468</v>
      </c>
      <c r="J276" s="37">
        <v>226</v>
      </c>
      <c r="K276" s="37">
        <v>226</v>
      </c>
      <c r="L276" s="37"/>
      <c r="M276" s="37"/>
      <c r="N276" s="64" t="s">
        <v>1469</v>
      </c>
      <c r="O276" s="37" t="s">
        <v>1470</v>
      </c>
      <c r="P276" s="156">
        <v>432</v>
      </c>
      <c r="Q276" s="37" t="s">
        <v>53</v>
      </c>
      <c r="R276" s="37" t="s">
        <v>52</v>
      </c>
      <c r="S276" s="37" t="s">
        <v>53</v>
      </c>
      <c r="T276" s="37" t="s">
        <v>1463</v>
      </c>
      <c r="U276" s="37" t="s">
        <v>685</v>
      </c>
      <c r="V276" s="37" t="s">
        <v>686</v>
      </c>
      <c r="W276" s="81" t="s">
        <v>687</v>
      </c>
      <c r="X276" s="37" t="s">
        <v>52</v>
      </c>
      <c r="Y276" s="108">
        <v>45717</v>
      </c>
      <c r="Z276" s="109">
        <v>45992</v>
      </c>
      <c r="AA276" s="37"/>
      <c r="AB276" s="102"/>
      <c r="AC276" s="43" t="s">
        <v>58</v>
      </c>
      <c r="AD276" s="110" t="s">
        <v>1466</v>
      </c>
      <c r="AE276" s="111" t="s">
        <v>59</v>
      </c>
      <c r="AF276" s="44"/>
      <c r="AG276" s="37"/>
      <c r="AH276" s="37">
        <v>226</v>
      </c>
      <c r="AI276" s="37">
        <v>226</v>
      </c>
      <c r="AJ276" s="37"/>
      <c r="AK276" s="37"/>
      <c r="AL276" s="154"/>
      <c r="AM276" s="37">
        <v>226</v>
      </c>
      <c r="AN276" s="37">
        <v>226</v>
      </c>
      <c r="AO276" s="37"/>
      <c r="AP276" s="136"/>
      <c r="AQ276" s="134">
        <f t="shared" si="9"/>
        <v>0</v>
      </c>
    </row>
    <row r="277" s="8" customFormat="1" ht="99" customHeight="1" spans="1:43">
      <c r="A277" s="37">
        <v>268</v>
      </c>
      <c r="B277" s="37" t="s">
        <v>42</v>
      </c>
      <c r="C277" s="37" t="s">
        <v>67</v>
      </c>
      <c r="D277" s="37" t="s">
        <v>68</v>
      </c>
      <c r="E277" s="37" t="s">
        <v>1471</v>
      </c>
      <c r="F277" s="37" t="s">
        <v>680</v>
      </c>
      <c r="G277" s="37" t="s">
        <v>1357</v>
      </c>
      <c r="H277" s="37" t="s">
        <v>48</v>
      </c>
      <c r="I277" s="60" t="s">
        <v>1472</v>
      </c>
      <c r="J277" s="37">
        <v>265</v>
      </c>
      <c r="K277" s="37">
        <v>265</v>
      </c>
      <c r="L277" s="37"/>
      <c r="M277" s="37"/>
      <c r="N277" s="64" t="s">
        <v>1473</v>
      </c>
      <c r="O277" s="37" t="s">
        <v>1470</v>
      </c>
      <c r="P277" s="156">
        <v>354</v>
      </c>
      <c r="Q277" s="37" t="s">
        <v>53</v>
      </c>
      <c r="R277" s="37" t="s">
        <v>52</v>
      </c>
      <c r="S277" s="37" t="s">
        <v>53</v>
      </c>
      <c r="T277" s="37" t="s">
        <v>1463</v>
      </c>
      <c r="U277" s="37" t="s">
        <v>685</v>
      </c>
      <c r="V277" s="37" t="s">
        <v>686</v>
      </c>
      <c r="W277" s="81" t="s">
        <v>687</v>
      </c>
      <c r="X277" s="37" t="s">
        <v>52</v>
      </c>
      <c r="Y277" s="108">
        <v>45717</v>
      </c>
      <c r="Z277" s="109">
        <v>45992</v>
      </c>
      <c r="AA277" s="37"/>
      <c r="AB277" s="102"/>
      <c r="AC277" s="43" t="s">
        <v>58</v>
      </c>
      <c r="AD277" s="110" t="s">
        <v>1466</v>
      </c>
      <c r="AE277" s="111" t="s">
        <v>59</v>
      </c>
      <c r="AF277" s="44"/>
      <c r="AG277" s="37"/>
      <c r="AH277" s="37">
        <v>265</v>
      </c>
      <c r="AI277" s="37">
        <v>265</v>
      </c>
      <c r="AJ277" s="37"/>
      <c r="AK277" s="37"/>
      <c r="AL277" s="154"/>
      <c r="AM277" s="37">
        <v>265</v>
      </c>
      <c r="AN277" s="37">
        <v>265</v>
      </c>
      <c r="AO277" s="37"/>
      <c r="AP277" s="136"/>
      <c r="AQ277" s="134">
        <f t="shared" si="9"/>
        <v>0</v>
      </c>
    </row>
    <row r="278" s="8" customFormat="1" ht="97" customHeight="1" spans="1:43">
      <c r="A278" s="37">
        <v>269</v>
      </c>
      <c r="B278" s="37" t="s">
        <v>42</v>
      </c>
      <c r="C278" s="37" t="s">
        <v>67</v>
      </c>
      <c r="D278" s="37" t="s">
        <v>68</v>
      </c>
      <c r="E278" s="37" t="s">
        <v>1474</v>
      </c>
      <c r="F278" s="37" t="s">
        <v>582</v>
      </c>
      <c r="G278" s="37"/>
      <c r="H278" s="37" t="s">
        <v>48</v>
      </c>
      <c r="I278" s="62" t="s">
        <v>1475</v>
      </c>
      <c r="J278" s="37">
        <v>2258</v>
      </c>
      <c r="K278" s="37">
        <v>2258</v>
      </c>
      <c r="L278" s="37"/>
      <c r="M278" s="37"/>
      <c r="N278" s="60" t="s">
        <v>1476</v>
      </c>
      <c r="O278" s="37" t="s">
        <v>1477</v>
      </c>
      <c r="P278" s="156">
        <v>1349</v>
      </c>
      <c r="Q278" s="37" t="s">
        <v>53</v>
      </c>
      <c r="R278" s="37" t="s">
        <v>52</v>
      </c>
      <c r="S278" s="37" t="s">
        <v>53</v>
      </c>
      <c r="T278" s="37" t="s">
        <v>1463</v>
      </c>
      <c r="U278" s="37" t="s">
        <v>587</v>
      </c>
      <c r="V278" s="37" t="s">
        <v>588</v>
      </c>
      <c r="W278" s="81">
        <v>13577395188</v>
      </c>
      <c r="X278" s="37" t="s">
        <v>52</v>
      </c>
      <c r="Y278" s="108">
        <v>45658</v>
      </c>
      <c r="Z278" s="109">
        <v>45992</v>
      </c>
      <c r="AA278" s="37"/>
      <c r="AB278" s="102"/>
      <c r="AC278" s="43" t="s">
        <v>58</v>
      </c>
      <c r="AD278" s="110" t="s">
        <v>1466</v>
      </c>
      <c r="AE278" s="111" t="s">
        <v>59</v>
      </c>
      <c r="AF278" s="44"/>
      <c r="AG278" s="37"/>
      <c r="AH278" s="37">
        <v>800</v>
      </c>
      <c r="AI278" s="37">
        <v>800</v>
      </c>
      <c r="AJ278" s="37"/>
      <c r="AK278" s="37"/>
      <c r="AL278" s="124" t="s">
        <v>1478</v>
      </c>
      <c r="AM278" s="37">
        <v>800</v>
      </c>
      <c r="AN278" s="37">
        <v>800</v>
      </c>
      <c r="AO278" s="37"/>
      <c r="AP278" s="136"/>
      <c r="AQ278" s="134">
        <f t="shared" si="9"/>
        <v>0</v>
      </c>
    </row>
    <row r="279" s="8" customFormat="1" ht="75" customHeight="1" spans="1:43">
      <c r="A279" s="37">
        <v>270</v>
      </c>
      <c r="B279" s="37" t="s">
        <v>42</v>
      </c>
      <c r="C279" s="37" t="s">
        <v>84</v>
      </c>
      <c r="D279" s="37" t="s">
        <v>149</v>
      </c>
      <c r="E279" s="37" t="s">
        <v>1479</v>
      </c>
      <c r="F279" s="37" t="s">
        <v>1480</v>
      </c>
      <c r="G279" s="37" t="s">
        <v>1481</v>
      </c>
      <c r="H279" s="37" t="s">
        <v>370</v>
      </c>
      <c r="I279" s="60" t="s">
        <v>1482</v>
      </c>
      <c r="J279" s="37">
        <v>2000</v>
      </c>
      <c r="K279" s="37">
        <v>2000</v>
      </c>
      <c r="L279" s="37"/>
      <c r="M279" s="37"/>
      <c r="N279" s="60" t="s">
        <v>1483</v>
      </c>
      <c r="O279" s="37" t="s">
        <v>129</v>
      </c>
      <c r="P279" s="156">
        <v>300</v>
      </c>
      <c r="Q279" s="37" t="s">
        <v>53</v>
      </c>
      <c r="R279" s="37" t="s">
        <v>52</v>
      </c>
      <c r="S279" s="37" t="s">
        <v>52</v>
      </c>
      <c r="T279" s="45" t="s">
        <v>1463</v>
      </c>
      <c r="U279" s="65" t="s">
        <v>122</v>
      </c>
      <c r="V279" s="37" t="s">
        <v>123</v>
      </c>
      <c r="W279" s="81">
        <v>18314573946</v>
      </c>
      <c r="X279" s="37" t="s">
        <v>52</v>
      </c>
      <c r="Y279" s="108">
        <v>45717</v>
      </c>
      <c r="Z279" s="109">
        <v>45992</v>
      </c>
      <c r="AA279" s="37"/>
      <c r="AB279" s="102"/>
      <c r="AC279" s="43" t="s">
        <v>58</v>
      </c>
      <c r="AD279" s="172" t="s">
        <v>1466</v>
      </c>
      <c r="AE279" s="111" t="s">
        <v>59</v>
      </c>
      <c r="AF279" s="44"/>
      <c r="AG279" s="37"/>
      <c r="AH279" s="37">
        <v>700</v>
      </c>
      <c r="AI279" s="37">
        <v>700</v>
      </c>
      <c r="AJ279" s="37"/>
      <c r="AK279" s="37"/>
      <c r="AL279" s="124" t="s">
        <v>133</v>
      </c>
      <c r="AM279" s="37">
        <v>700</v>
      </c>
      <c r="AN279" s="37">
        <v>700</v>
      </c>
      <c r="AO279" s="37"/>
      <c r="AP279" s="136"/>
      <c r="AQ279" s="134">
        <f t="shared" si="9"/>
        <v>0</v>
      </c>
    </row>
    <row r="280" s="8" customFormat="1" ht="81" customHeight="1" spans="1:43">
      <c r="A280" s="37">
        <v>271</v>
      </c>
      <c r="B280" s="37" t="s">
        <v>42</v>
      </c>
      <c r="C280" s="37" t="s">
        <v>67</v>
      </c>
      <c r="D280" s="37" t="s">
        <v>68</v>
      </c>
      <c r="E280" s="37" t="s">
        <v>1484</v>
      </c>
      <c r="F280" s="37" t="s">
        <v>243</v>
      </c>
      <c r="G280" s="37" t="s">
        <v>545</v>
      </c>
      <c r="H280" s="37" t="s">
        <v>48</v>
      </c>
      <c r="I280" s="60" t="s">
        <v>1485</v>
      </c>
      <c r="J280" s="37">
        <v>1150</v>
      </c>
      <c r="K280" s="37">
        <v>1150</v>
      </c>
      <c r="L280" s="37"/>
      <c r="M280" s="37"/>
      <c r="N280" s="62" t="s">
        <v>1486</v>
      </c>
      <c r="O280" s="37" t="s">
        <v>1487</v>
      </c>
      <c r="P280" s="156">
        <v>2132</v>
      </c>
      <c r="Q280" s="37" t="s">
        <v>53</v>
      </c>
      <c r="R280" s="37" t="s">
        <v>53</v>
      </c>
      <c r="S280" s="37" t="s">
        <v>53</v>
      </c>
      <c r="T280" s="45" t="s">
        <v>1463</v>
      </c>
      <c r="U280" s="37" t="s">
        <v>247</v>
      </c>
      <c r="V280" s="37" t="s">
        <v>248</v>
      </c>
      <c r="W280" s="81" t="s">
        <v>249</v>
      </c>
      <c r="X280" s="37" t="s">
        <v>52</v>
      </c>
      <c r="Y280" s="108">
        <v>45717</v>
      </c>
      <c r="Z280" s="109">
        <v>46022</v>
      </c>
      <c r="AA280" s="37"/>
      <c r="AB280" s="102"/>
      <c r="AC280" s="43" t="s">
        <v>58</v>
      </c>
      <c r="AD280" s="172" t="s">
        <v>1466</v>
      </c>
      <c r="AE280" s="111" t="s">
        <v>59</v>
      </c>
      <c r="AF280" s="44"/>
      <c r="AG280" s="37"/>
      <c r="AH280" s="37">
        <v>460</v>
      </c>
      <c r="AI280" s="37">
        <v>460</v>
      </c>
      <c r="AJ280" s="37"/>
      <c r="AK280" s="37"/>
      <c r="AL280" s="154"/>
      <c r="AM280" s="37">
        <v>460</v>
      </c>
      <c r="AN280" s="37">
        <v>460</v>
      </c>
      <c r="AO280" s="37"/>
      <c r="AP280" s="136"/>
      <c r="AQ280" s="134">
        <f t="shared" si="9"/>
        <v>0</v>
      </c>
    </row>
    <row r="281" s="8" customFormat="1" ht="216" customHeight="1" spans="1:43">
      <c r="A281" s="37">
        <v>272</v>
      </c>
      <c r="B281" s="37" t="s">
        <v>42</v>
      </c>
      <c r="C281" s="37" t="s">
        <v>84</v>
      </c>
      <c r="D281" s="37" t="s">
        <v>149</v>
      </c>
      <c r="E281" s="37" t="s">
        <v>1488</v>
      </c>
      <c r="F281" s="37" t="s">
        <v>595</v>
      </c>
      <c r="G281" s="37" t="s">
        <v>603</v>
      </c>
      <c r="H281" s="37" t="s">
        <v>48</v>
      </c>
      <c r="I281" s="64" t="s">
        <v>1489</v>
      </c>
      <c r="J281" s="37">
        <v>3750</v>
      </c>
      <c r="K281" s="37">
        <v>3750</v>
      </c>
      <c r="L281" s="37"/>
      <c r="M281" s="37"/>
      <c r="N281" s="60" t="s">
        <v>1490</v>
      </c>
      <c r="O281" s="37" t="s">
        <v>416</v>
      </c>
      <c r="P281" s="156">
        <v>1165</v>
      </c>
      <c r="Q281" s="37" t="s">
        <v>53</v>
      </c>
      <c r="R281" s="37" t="s">
        <v>52</v>
      </c>
      <c r="S281" s="37" t="s">
        <v>52</v>
      </c>
      <c r="T281" s="37" t="s">
        <v>1463</v>
      </c>
      <c r="U281" s="37" t="s">
        <v>600</v>
      </c>
      <c r="V281" s="37" t="s">
        <v>601</v>
      </c>
      <c r="W281" s="81">
        <v>15887412941</v>
      </c>
      <c r="X281" s="37" t="s">
        <v>52</v>
      </c>
      <c r="Y281" s="108">
        <v>45658</v>
      </c>
      <c r="Z281" s="109">
        <v>45992</v>
      </c>
      <c r="AA281" s="37"/>
      <c r="AB281" s="102" t="s">
        <v>57</v>
      </c>
      <c r="AC281" s="43" t="s">
        <v>58</v>
      </c>
      <c r="AD281" s="110" t="s">
        <v>1466</v>
      </c>
      <c r="AE281" s="111" t="s">
        <v>59</v>
      </c>
      <c r="AF281" s="44">
        <v>3750</v>
      </c>
      <c r="AG281" s="37"/>
      <c r="AH281" s="37">
        <v>900</v>
      </c>
      <c r="AI281" s="37">
        <v>900</v>
      </c>
      <c r="AJ281" s="37"/>
      <c r="AK281" s="37"/>
      <c r="AL281" s="124" t="s">
        <v>155</v>
      </c>
      <c r="AM281" s="37">
        <v>3750</v>
      </c>
      <c r="AN281" s="37">
        <v>3750</v>
      </c>
      <c r="AO281" s="37"/>
      <c r="AP281" s="136"/>
      <c r="AQ281" s="134">
        <f t="shared" si="9"/>
        <v>2850</v>
      </c>
    </row>
    <row r="282" s="8" customFormat="1" ht="212" customHeight="1" spans="1:43">
      <c r="A282" s="37">
        <v>273</v>
      </c>
      <c r="B282" s="37" t="s">
        <v>42</v>
      </c>
      <c r="C282" s="37" t="s">
        <v>84</v>
      </c>
      <c r="D282" s="37" t="s">
        <v>149</v>
      </c>
      <c r="E282" s="37" t="s">
        <v>1496</v>
      </c>
      <c r="F282" s="37" t="s">
        <v>595</v>
      </c>
      <c r="G282" s="37" t="s">
        <v>1497</v>
      </c>
      <c r="H282" s="37" t="s">
        <v>817</v>
      </c>
      <c r="I282" s="64" t="s">
        <v>1498</v>
      </c>
      <c r="J282" s="37">
        <v>151</v>
      </c>
      <c r="K282" s="37">
        <v>151</v>
      </c>
      <c r="L282" s="37"/>
      <c r="M282" s="37"/>
      <c r="N282" s="60" t="s">
        <v>1499</v>
      </c>
      <c r="O282" s="37" t="s">
        <v>416</v>
      </c>
      <c r="P282" s="156">
        <v>224</v>
      </c>
      <c r="Q282" s="37" t="s">
        <v>53</v>
      </c>
      <c r="R282" s="37" t="s">
        <v>52</v>
      </c>
      <c r="S282" s="37" t="s">
        <v>52</v>
      </c>
      <c r="T282" s="37" t="s">
        <v>1463</v>
      </c>
      <c r="U282" s="37" t="s">
        <v>600</v>
      </c>
      <c r="V282" s="37" t="s">
        <v>601</v>
      </c>
      <c r="W282" s="81">
        <v>15887412941</v>
      </c>
      <c r="X282" s="37" t="s">
        <v>52</v>
      </c>
      <c r="Y282" s="108">
        <v>45658</v>
      </c>
      <c r="Z282" s="109">
        <v>45992</v>
      </c>
      <c r="AA282" s="37"/>
      <c r="AB282" s="102" t="s">
        <v>57</v>
      </c>
      <c r="AC282" s="43" t="s">
        <v>58</v>
      </c>
      <c r="AD282" s="110" t="s">
        <v>1466</v>
      </c>
      <c r="AE282" s="111" t="s">
        <v>59</v>
      </c>
      <c r="AF282" s="44">
        <v>151</v>
      </c>
      <c r="AG282" s="37"/>
      <c r="AH282" s="37">
        <v>134.2</v>
      </c>
      <c r="AI282" s="37">
        <v>134.2</v>
      </c>
      <c r="AJ282" s="37"/>
      <c r="AK282" s="37"/>
      <c r="AL282" s="154"/>
      <c r="AM282" s="37">
        <v>151</v>
      </c>
      <c r="AN282" s="37">
        <v>151</v>
      </c>
      <c r="AO282" s="37"/>
      <c r="AP282" s="136"/>
      <c r="AQ282" s="134">
        <f t="shared" si="9"/>
        <v>16.8</v>
      </c>
    </row>
    <row r="283" s="8" customFormat="1" ht="225" customHeight="1" spans="1:43">
      <c r="A283" s="37">
        <v>274</v>
      </c>
      <c r="B283" s="37" t="s">
        <v>42</v>
      </c>
      <c r="C283" s="37" t="s">
        <v>84</v>
      </c>
      <c r="D283" s="37" t="s">
        <v>149</v>
      </c>
      <c r="E283" s="37" t="s">
        <v>1500</v>
      </c>
      <c r="F283" s="37" t="s">
        <v>595</v>
      </c>
      <c r="G283" s="37" t="s">
        <v>1497</v>
      </c>
      <c r="H283" s="37" t="s">
        <v>817</v>
      </c>
      <c r="I283" s="64" t="s">
        <v>1501</v>
      </c>
      <c r="J283" s="37">
        <v>136.4</v>
      </c>
      <c r="K283" s="37">
        <v>136.4</v>
      </c>
      <c r="L283" s="37"/>
      <c r="M283" s="37"/>
      <c r="N283" s="60" t="s">
        <v>1502</v>
      </c>
      <c r="O283" s="37" t="s">
        <v>416</v>
      </c>
      <c r="P283" s="156">
        <v>148</v>
      </c>
      <c r="Q283" s="37" t="s">
        <v>53</v>
      </c>
      <c r="R283" s="37" t="s">
        <v>52</v>
      </c>
      <c r="S283" s="37" t="s">
        <v>52</v>
      </c>
      <c r="T283" s="37" t="s">
        <v>1463</v>
      </c>
      <c r="U283" s="37" t="s">
        <v>600</v>
      </c>
      <c r="V283" s="37" t="s">
        <v>601</v>
      </c>
      <c r="W283" s="81">
        <v>15887412941</v>
      </c>
      <c r="X283" s="37" t="s">
        <v>52</v>
      </c>
      <c r="Y283" s="108">
        <v>45658</v>
      </c>
      <c r="Z283" s="109">
        <v>45992</v>
      </c>
      <c r="AA283" s="37"/>
      <c r="AB283" s="102" t="s">
        <v>57</v>
      </c>
      <c r="AC283" s="43" t="s">
        <v>58</v>
      </c>
      <c r="AD283" s="110" t="s">
        <v>1466</v>
      </c>
      <c r="AE283" s="111" t="s">
        <v>59</v>
      </c>
      <c r="AF283" s="44">
        <v>136.4</v>
      </c>
      <c r="AG283" s="37"/>
      <c r="AH283" s="37">
        <v>121.2</v>
      </c>
      <c r="AI283" s="37">
        <v>121.2</v>
      </c>
      <c r="AJ283" s="37"/>
      <c r="AK283" s="37"/>
      <c r="AL283" s="154"/>
      <c r="AM283" s="37">
        <v>136.4</v>
      </c>
      <c r="AN283" s="37">
        <v>136.4</v>
      </c>
      <c r="AO283" s="37"/>
      <c r="AP283" s="136"/>
      <c r="AQ283" s="134">
        <f t="shared" si="9"/>
        <v>15.2</v>
      </c>
    </row>
    <row r="284" s="8" customFormat="1" ht="219" customHeight="1" spans="1:43">
      <c r="A284" s="37">
        <v>275</v>
      </c>
      <c r="B284" s="37" t="s">
        <v>42</v>
      </c>
      <c r="C284" s="37" t="s">
        <v>84</v>
      </c>
      <c r="D284" s="37" t="s">
        <v>149</v>
      </c>
      <c r="E284" s="37" t="s">
        <v>1503</v>
      </c>
      <c r="F284" s="37" t="s">
        <v>595</v>
      </c>
      <c r="G284" s="37" t="s">
        <v>1497</v>
      </c>
      <c r="H284" s="37" t="s">
        <v>817</v>
      </c>
      <c r="I284" s="64" t="s">
        <v>1504</v>
      </c>
      <c r="J284" s="37">
        <v>230.9</v>
      </c>
      <c r="K284" s="37">
        <v>230.9</v>
      </c>
      <c r="L284" s="37"/>
      <c r="M284" s="37"/>
      <c r="N284" s="60" t="s">
        <v>1505</v>
      </c>
      <c r="O284" s="37" t="s">
        <v>416</v>
      </c>
      <c r="P284" s="156">
        <v>267</v>
      </c>
      <c r="Q284" s="37" t="s">
        <v>53</v>
      </c>
      <c r="R284" s="37" t="s">
        <v>52</v>
      </c>
      <c r="S284" s="37" t="s">
        <v>52</v>
      </c>
      <c r="T284" s="37" t="s">
        <v>1463</v>
      </c>
      <c r="U284" s="37" t="s">
        <v>600</v>
      </c>
      <c r="V284" s="37" t="s">
        <v>601</v>
      </c>
      <c r="W284" s="81">
        <v>15887412941</v>
      </c>
      <c r="X284" s="37" t="s">
        <v>52</v>
      </c>
      <c r="Y284" s="108">
        <v>45658</v>
      </c>
      <c r="Z284" s="109">
        <v>45992</v>
      </c>
      <c r="AA284" s="37"/>
      <c r="AB284" s="102" t="s">
        <v>57</v>
      </c>
      <c r="AC284" s="43" t="s">
        <v>58</v>
      </c>
      <c r="AD284" s="110" t="s">
        <v>1466</v>
      </c>
      <c r="AE284" s="111" t="s">
        <v>59</v>
      </c>
      <c r="AF284" s="44">
        <v>230.9</v>
      </c>
      <c r="AG284" s="37"/>
      <c r="AH284" s="37">
        <v>205.3</v>
      </c>
      <c r="AI284" s="37">
        <v>205.3</v>
      </c>
      <c r="AJ284" s="37"/>
      <c r="AK284" s="37"/>
      <c r="AL284" s="154"/>
      <c r="AM284" s="37">
        <v>230.9</v>
      </c>
      <c r="AN284" s="37">
        <v>230.9</v>
      </c>
      <c r="AO284" s="37"/>
      <c r="AP284" s="136"/>
      <c r="AQ284" s="134">
        <f t="shared" si="9"/>
        <v>25.6</v>
      </c>
    </row>
    <row r="285" s="8" customFormat="1" ht="88" customHeight="1" spans="1:43">
      <c r="A285" s="37">
        <v>276</v>
      </c>
      <c r="B285" s="37" t="s">
        <v>42</v>
      </c>
      <c r="C285" s="37" t="s">
        <v>84</v>
      </c>
      <c r="D285" s="37" t="s">
        <v>149</v>
      </c>
      <c r="E285" s="37" t="s">
        <v>1506</v>
      </c>
      <c r="F285" s="37" t="s">
        <v>158</v>
      </c>
      <c r="G285" s="37" t="s">
        <v>924</v>
      </c>
      <c r="H285" s="37" t="s">
        <v>370</v>
      </c>
      <c r="I285" s="60" t="s">
        <v>1507</v>
      </c>
      <c r="J285" s="37">
        <v>600</v>
      </c>
      <c r="K285" s="37">
        <v>600</v>
      </c>
      <c r="L285" s="37"/>
      <c r="M285" s="37"/>
      <c r="N285" s="64" t="s">
        <v>1508</v>
      </c>
      <c r="O285" s="37" t="s">
        <v>1509</v>
      </c>
      <c r="P285" s="156">
        <v>7320</v>
      </c>
      <c r="Q285" s="37" t="s">
        <v>53</v>
      </c>
      <c r="R285" s="37" t="s">
        <v>52</v>
      </c>
      <c r="S285" s="37" t="s">
        <v>53</v>
      </c>
      <c r="T285" s="37" t="s">
        <v>1463</v>
      </c>
      <c r="U285" s="37" t="s">
        <v>715</v>
      </c>
      <c r="V285" s="37" t="s">
        <v>1457</v>
      </c>
      <c r="W285" s="81" t="s">
        <v>1510</v>
      </c>
      <c r="X285" s="37" t="s">
        <v>52</v>
      </c>
      <c r="Y285" s="108">
        <v>45658</v>
      </c>
      <c r="Z285" s="109">
        <v>45992</v>
      </c>
      <c r="AA285" s="37"/>
      <c r="AB285" s="102"/>
      <c r="AC285" s="43" t="s">
        <v>58</v>
      </c>
      <c r="AD285" s="110" t="s">
        <v>1466</v>
      </c>
      <c r="AE285" s="111" t="s">
        <v>59</v>
      </c>
      <c r="AF285" s="44"/>
      <c r="AG285" s="37"/>
      <c r="AH285" s="37">
        <v>350</v>
      </c>
      <c r="AI285" s="37">
        <v>350</v>
      </c>
      <c r="AJ285" s="37"/>
      <c r="AK285" s="37"/>
      <c r="AL285" s="154"/>
      <c r="AM285" s="37">
        <v>350</v>
      </c>
      <c r="AN285" s="37">
        <v>350</v>
      </c>
      <c r="AO285" s="37"/>
      <c r="AP285" s="136"/>
      <c r="AQ285" s="134">
        <f t="shared" si="9"/>
        <v>0</v>
      </c>
    </row>
    <row r="286" s="8" customFormat="1" ht="70" customHeight="1" spans="1:43">
      <c r="A286" s="37">
        <v>277</v>
      </c>
      <c r="B286" s="37" t="s">
        <v>42</v>
      </c>
      <c r="C286" s="37" t="s">
        <v>84</v>
      </c>
      <c r="D286" s="37" t="s">
        <v>149</v>
      </c>
      <c r="E286" s="37" t="s">
        <v>1511</v>
      </c>
      <c r="F286" s="37" t="s">
        <v>664</v>
      </c>
      <c r="G286" s="37" t="s">
        <v>1103</v>
      </c>
      <c r="H286" s="37" t="s">
        <v>48</v>
      </c>
      <c r="I286" s="60" t="s">
        <v>1512</v>
      </c>
      <c r="J286" s="37">
        <v>50</v>
      </c>
      <c r="K286" s="37">
        <v>50</v>
      </c>
      <c r="L286" s="37"/>
      <c r="M286" s="37"/>
      <c r="N286" s="60" t="s">
        <v>1513</v>
      </c>
      <c r="O286" s="37" t="s">
        <v>129</v>
      </c>
      <c r="P286" s="156">
        <v>583</v>
      </c>
      <c r="Q286" s="37" t="s">
        <v>53</v>
      </c>
      <c r="R286" s="37" t="s">
        <v>52</v>
      </c>
      <c r="S286" s="37" t="s">
        <v>53</v>
      </c>
      <c r="T286" s="37" t="s">
        <v>1463</v>
      </c>
      <c r="U286" s="37" t="s">
        <v>669</v>
      </c>
      <c r="V286" s="37" t="s">
        <v>1514</v>
      </c>
      <c r="W286" s="81" t="s">
        <v>1515</v>
      </c>
      <c r="X286" s="37" t="s">
        <v>52</v>
      </c>
      <c r="Y286" s="108">
        <v>45717</v>
      </c>
      <c r="Z286" s="109">
        <v>46022</v>
      </c>
      <c r="AA286" s="37"/>
      <c r="AB286" s="102"/>
      <c r="AC286" s="43" t="s">
        <v>58</v>
      </c>
      <c r="AD286" s="110" t="s">
        <v>1466</v>
      </c>
      <c r="AE286" s="111" t="s">
        <v>59</v>
      </c>
      <c r="AF286" s="44"/>
      <c r="AG286" s="37"/>
      <c r="AH286" s="37">
        <v>50</v>
      </c>
      <c r="AI286" s="37">
        <v>50</v>
      </c>
      <c r="AJ286" s="37"/>
      <c r="AK286" s="37"/>
      <c r="AL286" s="154"/>
      <c r="AM286" s="37">
        <v>50</v>
      </c>
      <c r="AN286" s="37">
        <v>50</v>
      </c>
      <c r="AO286" s="37"/>
      <c r="AP286" s="136"/>
      <c r="AQ286" s="134">
        <f t="shared" si="9"/>
        <v>0</v>
      </c>
    </row>
    <row r="287" s="8" customFormat="1" ht="163" customHeight="1" spans="1:43">
      <c r="A287" s="37">
        <v>278</v>
      </c>
      <c r="B287" s="37" t="s">
        <v>42</v>
      </c>
      <c r="C287" s="37" t="s">
        <v>67</v>
      </c>
      <c r="D287" s="37" t="s">
        <v>68</v>
      </c>
      <c r="E287" s="37" t="s">
        <v>1516</v>
      </c>
      <c r="F287" s="37" t="s">
        <v>136</v>
      </c>
      <c r="G287" s="37" t="s">
        <v>137</v>
      </c>
      <c r="H287" s="37" t="s">
        <v>48</v>
      </c>
      <c r="I287" s="60" t="s">
        <v>1517</v>
      </c>
      <c r="J287" s="37">
        <v>120.5</v>
      </c>
      <c r="K287" s="37">
        <v>120.5</v>
      </c>
      <c r="L287" s="37"/>
      <c r="M287" s="37"/>
      <c r="N287" s="62" t="s">
        <v>1518</v>
      </c>
      <c r="O287" s="37" t="s">
        <v>1462</v>
      </c>
      <c r="P287" s="156">
        <v>1490</v>
      </c>
      <c r="Q287" s="37" t="s">
        <v>53</v>
      </c>
      <c r="R287" s="37" t="s">
        <v>52</v>
      </c>
      <c r="S287" s="37" t="s">
        <v>53</v>
      </c>
      <c r="T287" s="37" t="s">
        <v>1463</v>
      </c>
      <c r="U287" s="37" t="s">
        <v>1001</v>
      </c>
      <c r="V287" s="37" t="s">
        <v>1519</v>
      </c>
      <c r="W287" s="81">
        <v>15334441849</v>
      </c>
      <c r="X287" s="37" t="s">
        <v>52</v>
      </c>
      <c r="Y287" s="108">
        <v>45717</v>
      </c>
      <c r="Z287" s="109">
        <v>45992</v>
      </c>
      <c r="AA287" s="37"/>
      <c r="AB287" s="102"/>
      <c r="AC287" s="43" t="s">
        <v>58</v>
      </c>
      <c r="AD287" s="110" t="s">
        <v>1466</v>
      </c>
      <c r="AE287" s="111" t="s">
        <v>59</v>
      </c>
      <c r="AF287" s="44"/>
      <c r="AG287" s="37"/>
      <c r="AH287" s="37">
        <v>120.5</v>
      </c>
      <c r="AI287" s="37">
        <v>120.5</v>
      </c>
      <c r="AJ287" s="37"/>
      <c r="AK287" s="37"/>
      <c r="AL287" s="154"/>
      <c r="AM287" s="37">
        <v>120.5</v>
      </c>
      <c r="AN287" s="37">
        <v>120.5</v>
      </c>
      <c r="AO287" s="37"/>
      <c r="AP287" s="136"/>
      <c r="AQ287" s="134">
        <f t="shared" si="9"/>
        <v>0</v>
      </c>
    </row>
    <row r="288" s="8" customFormat="1" ht="83" customHeight="1" spans="1:43">
      <c r="A288" s="37">
        <v>279</v>
      </c>
      <c r="B288" s="37" t="s">
        <v>42</v>
      </c>
      <c r="C288" s="37" t="s">
        <v>84</v>
      </c>
      <c r="D288" s="37" t="s">
        <v>149</v>
      </c>
      <c r="E288" s="37" t="s">
        <v>1520</v>
      </c>
      <c r="F288" s="37" t="s">
        <v>480</v>
      </c>
      <c r="G288" s="37" t="s">
        <v>1521</v>
      </c>
      <c r="H288" s="37" t="s">
        <v>48</v>
      </c>
      <c r="I288" s="60" t="s">
        <v>1522</v>
      </c>
      <c r="J288" s="37">
        <v>1373</v>
      </c>
      <c r="K288" s="37">
        <v>1373</v>
      </c>
      <c r="L288" s="37"/>
      <c r="M288" s="37"/>
      <c r="N288" s="60" t="s">
        <v>1523</v>
      </c>
      <c r="O288" s="37" t="s">
        <v>1524</v>
      </c>
      <c r="P288" s="156">
        <v>1000</v>
      </c>
      <c r="Q288" s="37" t="s">
        <v>53</v>
      </c>
      <c r="R288" s="37" t="s">
        <v>52</v>
      </c>
      <c r="S288" s="37" t="s">
        <v>52</v>
      </c>
      <c r="T288" s="37" t="s">
        <v>1463</v>
      </c>
      <c r="U288" s="37" t="s">
        <v>485</v>
      </c>
      <c r="V288" s="37" t="s">
        <v>486</v>
      </c>
      <c r="W288" s="81">
        <v>15924879532</v>
      </c>
      <c r="X288" s="37" t="s">
        <v>52</v>
      </c>
      <c r="Y288" s="108">
        <v>45658</v>
      </c>
      <c r="Z288" s="109">
        <v>45992</v>
      </c>
      <c r="AA288" s="37"/>
      <c r="AB288" s="102"/>
      <c r="AC288" s="43" t="s">
        <v>58</v>
      </c>
      <c r="AD288" s="110" t="s">
        <v>1466</v>
      </c>
      <c r="AE288" s="111" t="s">
        <v>59</v>
      </c>
      <c r="AF288" s="44"/>
      <c r="AG288" s="37"/>
      <c r="AH288" s="37">
        <v>550</v>
      </c>
      <c r="AI288" s="37">
        <v>550</v>
      </c>
      <c r="AJ288" s="37"/>
      <c r="AK288" s="37"/>
      <c r="AL288" s="154"/>
      <c r="AM288" s="37">
        <v>550</v>
      </c>
      <c r="AN288" s="37">
        <v>550</v>
      </c>
      <c r="AO288" s="37"/>
      <c r="AP288" s="136"/>
      <c r="AQ288" s="134">
        <f t="shared" si="9"/>
        <v>0</v>
      </c>
    </row>
    <row r="289" s="8" customFormat="1" ht="88" customHeight="1" spans="1:43">
      <c r="A289" s="37">
        <v>280</v>
      </c>
      <c r="B289" s="37" t="s">
        <v>42</v>
      </c>
      <c r="C289" s="37" t="s">
        <v>84</v>
      </c>
      <c r="D289" s="37" t="s">
        <v>149</v>
      </c>
      <c r="E289" s="37" t="s">
        <v>1525</v>
      </c>
      <c r="F289" s="37" t="s">
        <v>1526</v>
      </c>
      <c r="G289" s="37" t="s">
        <v>1527</v>
      </c>
      <c r="H289" s="37" t="s">
        <v>817</v>
      </c>
      <c r="I289" s="64" t="s">
        <v>1528</v>
      </c>
      <c r="J289" s="37">
        <v>1620</v>
      </c>
      <c r="K289" s="37">
        <v>1620</v>
      </c>
      <c r="L289" s="37"/>
      <c r="M289" s="37"/>
      <c r="N289" s="60" t="s">
        <v>1529</v>
      </c>
      <c r="O289" s="45" t="s">
        <v>1530</v>
      </c>
      <c r="P289" s="156">
        <v>100</v>
      </c>
      <c r="Q289" s="37" t="s">
        <v>53</v>
      </c>
      <c r="R289" s="37" t="s">
        <v>52</v>
      </c>
      <c r="S289" s="37" t="s">
        <v>52</v>
      </c>
      <c r="T289" s="37" t="s">
        <v>1463</v>
      </c>
      <c r="U289" s="65" t="s">
        <v>1531</v>
      </c>
      <c r="V289" s="37" t="s">
        <v>1532</v>
      </c>
      <c r="W289" s="81">
        <v>18887436520</v>
      </c>
      <c r="X289" s="37" t="s">
        <v>52</v>
      </c>
      <c r="Y289" s="108">
        <v>45717</v>
      </c>
      <c r="Z289" s="109">
        <v>46022</v>
      </c>
      <c r="AA289" s="37"/>
      <c r="AB289" s="102" t="s">
        <v>57</v>
      </c>
      <c r="AC289" s="43" t="s">
        <v>58</v>
      </c>
      <c r="AD289" s="110" t="s">
        <v>1466</v>
      </c>
      <c r="AE289" s="111" t="s">
        <v>59</v>
      </c>
      <c r="AF289" s="44">
        <v>1620</v>
      </c>
      <c r="AG289" s="37"/>
      <c r="AH289" s="37">
        <v>650</v>
      </c>
      <c r="AI289" s="37">
        <v>650</v>
      </c>
      <c r="AJ289" s="37"/>
      <c r="AK289" s="37"/>
      <c r="AL289" s="154"/>
      <c r="AM289" s="37">
        <v>1620</v>
      </c>
      <c r="AN289" s="37">
        <v>1620</v>
      </c>
      <c r="AO289" s="37"/>
      <c r="AP289" s="136"/>
      <c r="AQ289" s="134">
        <f t="shared" si="9"/>
        <v>970</v>
      </c>
    </row>
    <row r="290" s="8" customFormat="1" ht="88" customHeight="1" spans="1:43">
      <c r="A290" s="37">
        <v>281</v>
      </c>
      <c r="B290" s="37" t="s">
        <v>42</v>
      </c>
      <c r="C290" s="37" t="s">
        <v>84</v>
      </c>
      <c r="D290" s="37" t="s">
        <v>149</v>
      </c>
      <c r="E290" s="37" t="s">
        <v>1533</v>
      </c>
      <c r="F290" s="37" t="s">
        <v>1534</v>
      </c>
      <c r="G290" s="37" t="s">
        <v>151</v>
      </c>
      <c r="H290" s="37" t="s">
        <v>817</v>
      </c>
      <c r="I290" s="60" t="s">
        <v>1535</v>
      </c>
      <c r="J290" s="37">
        <v>2320</v>
      </c>
      <c r="K290" s="37">
        <v>2320</v>
      </c>
      <c r="L290" s="37"/>
      <c r="M290" s="37"/>
      <c r="N290" s="60" t="s">
        <v>1536</v>
      </c>
      <c r="O290" s="37" t="s">
        <v>1537</v>
      </c>
      <c r="P290" s="156">
        <v>250</v>
      </c>
      <c r="Q290" s="37" t="s">
        <v>53</v>
      </c>
      <c r="R290" s="37" t="s">
        <v>52</v>
      </c>
      <c r="S290" s="37" t="s">
        <v>52</v>
      </c>
      <c r="T290" s="37" t="s">
        <v>1463</v>
      </c>
      <c r="U290" s="65" t="s">
        <v>1531</v>
      </c>
      <c r="V290" s="37" t="s">
        <v>1532</v>
      </c>
      <c r="W290" s="81">
        <v>18887436520</v>
      </c>
      <c r="X290" s="37" t="s">
        <v>52</v>
      </c>
      <c r="Y290" s="108">
        <v>45717</v>
      </c>
      <c r="Z290" s="109">
        <v>46022</v>
      </c>
      <c r="AA290" s="37"/>
      <c r="AB290" s="102"/>
      <c r="AC290" s="43" t="s">
        <v>58</v>
      </c>
      <c r="AD290" s="110" t="s">
        <v>1466</v>
      </c>
      <c r="AE290" s="111" t="s">
        <v>59</v>
      </c>
      <c r="AF290" s="44"/>
      <c r="AG290" s="37"/>
      <c r="AH290" s="37">
        <v>800</v>
      </c>
      <c r="AI290" s="37">
        <v>800</v>
      </c>
      <c r="AJ290" s="37"/>
      <c r="AK290" s="37"/>
      <c r="AL290" s="124" t="s">
        <v>133</v>
      </c>
      <c r="AM290" s="37">
        <v>800</v>
      </c>
      <c r="AN290" s="37">
        <v>800</v>
      </c>
      <c r="AO290" s="37"/>
      <c r="AP290" s="136"/>
      <c r="AQ290" s="134">
        <f t="shared" si="9"/>
        <v>0</v>
      </c>
    </row>
    <row r="291" s="8" customFormat="1" ht="92" customHeight="1" spans="1:43">
      <c r="A291" s="37">
        <v>282</v>
      </c>
      <c r="B291" s="37" t="s">
        <v>42</v>
      </c>
      <c r="C291" s="37" t="s">
        <v>84</v>
      </c>
      <c r="D291" s="37" t="s">
        <v>149</v>
      </c>
      <c r="E291" s="37" t="s">
        <v>1538</v>
      </c>
      <c r="F291" s="37" t="s">
        <v>1539</v>
      </c>
      <c r="G291" s="37" t="s">
        <v>126</v>
      </c>
      <c r="H291" s="37" t="s">
        <v>48</v>
      </c>
      <c r="I291" s="60" t="s">
        <v>1540</v>
      </c>
      <c r="J291" s="37">
        <v>24299.6</v>
      </c>
      <c r="K291" s="37">
        <v>24299.6</v>
      </c>
      <c r="L291" s="37"/>
      <c r="M291" s="37"/>
      <c r="N291" s="60" t="s">
        <v>1541</v>
      </c>
      <c r="O291" s="45" t="s">
        <v>1542</v>
      </c>
      <c r="P291" s="156">
        <v>1000</v>
      </c>
      <c r="Q291" s="37" t="s">
        <v>53</v>
      </c>
      <c r="R291" s="37" t="s">
        <v>52</v>
      </c>
      <c r="S291" s="37" t="s">
        <v>52</v>
      </c>
      <c r="T291" s="37" t="s">
        <v>1463</v>
      </c>
      <c r="U291" s="65" t="s">
        <v>1531</v>
      </c>
      <c r="V291" s="37" t="s">
        <v>1532</v>
      </c>
      <c r="W291" s="81">
        <v>18887436520</v>
      </c>
      <c r="X291" s="37" t="s">
        <v>52</v>
      </c>
      <c r="Y291" s="108">
        <v>45717</v>
      </c>
      <c r="Z291" s="109">
        <v>46022</v>
      </c>
      <c r="AA291" s="37"/>
      <c r="AB291" s="102"/>
      <c r="AC291" s="43" t="s">
        <v>58</v>
      </c>
      <c r="AD291" s="110" t="s">
        <v>1466</v>
      </c>
      <c r="AE291" s="111" t="s">
        <v>59</v>
      </c>
      <c r="AF291" s="44"/>
      <c r="AG291" s="37"/>
      <c r="AH291" s="37">
        <v>2000</v>
      </c>
      <c r="AI291" s="37">
        <v>2000</v>
      </c>
      <c r="AJ291" s="37"/>
      <c r="AK291" s="37"/>
      <c r="AL291" s="124" t="s">
        <v>133</v>
      </c>
      <c r="AM291" s="37">
        <v>2000</v>
      </c>
      <c r="AN291" s="37">
        <v>2000</v>
      </c>
      <c r="AO291" s="37"/>
      <c r="AP291" s="136"/>
      <c r="AQ291" s="134">
        <f t="shared" si="9"/>
        <v>0</v>
      </c>
    </row>
    <row r="292" s="8" customFormat="1" ht="115" customHeight="1" spans="1:43">
      <c r="A292" s="37">
        <v>283</v>
      </c>
      <c r="B292" s="37" t="s">
        <v>42</v>
      </c>
      <c r="C292" s="37" t="s">
        <v>84</v>
      </c>
      <c r="D292" s="37" t="s">
        <v>149</v>
      </c>
      <c r="E292" s="37" t="s">
        <v>1543</v>
      </c>
      <c r="F292" s="37" t="s">
        <v>1534</v>
      </c>
      <c r="G292" s="37" t="s">
        <v>151</v>
      </c>
      <c r="H292" s="37" t="s">
        <v>48</v>
      </c>
      <c r="I292" s="64" t="s">
        <v>1544</v>
      </c>
      <c r="J292" s="37">
        <v>8330</v>
      </c>
      <c r="K292" s="37">
        <v>8330</v>
      </c>
      <c r="L292" s="37"/>
      <c r="M292" s="37"/>
      <c r="N292" s="60" t="s">
        <v>1545</v>
      </c>
      <c r="O292" s="37" t="s">
        <v>1546</v>
      </c>
      <c r="P292" s="156">
        <v>500</v>
      </c>
      <c r="Q292" s="37" t="s">
        <v>53</v>
      </c>
      <c r="R292" s="37" t="s">
        <v>52</v>
      </c>
      <c r="S292" s="37" t="s">
        <v>52</v>
      </c>
      <c r="T292" s="37" t="s">
        <v>1463</v>
      </c>
      <c r="U292" s="65" t="s">
        <v>1531</v>
      </c>
      <c r="V292" s="37" t="s">
        <v>1532</v>
      </c>
      <c r="W292" s="81">
        <v>18887436520</v>
      </c>
      <c r="X292" s="37" t="s">
        <v>52</v>
      </c>
      <c r="Y292" s="108">
        <v>45717</v>
      </c>
      <c r="Z292" s="109">
        <v>46022</v>
      </c>
      <c r="AA292" s="37"/>
      <c r="AB292" s="102" t="s">
        <v>57</v>
      </c>
      <c r="AC292" s="43" t="s">
        <v>58</v>
      </c>
      <c r="AD292" s="110" t="s">
        <v>1466</v>
      </c>
      <c r="AE292" s="111" t="s">
        <v>59</v>
      </c>
      <c r="AF292" s="44">
        <v>8330</v>
      </c>
      <c r="AG292" s="37"/>
      <c r="AH292" s="37">
        <v>2000</v>
      </c>
      <c r="AI292" s="37">
        <v>2000</v>
      </c>
      <c r="AJ292" s="37"/>
      <c r="AK292" s="37"/>
      <c r="AL292" s="124" t="s">
        <v>155</v>
      </c>
      <c r="AM292" s="37">
        <v>8330</v>
      </c>
      <c r="AN292" s="37">
        <v>8330</v>
      </c>
      <c r="AO292" s="37"/>
      <c r="AP292" s="136"/>
      <c r="AQ292" s="134">
        <f t="shared" si="9"/>
        <v>6330</v>
      </c>
    </row>
    <row r="293" s="8" customFormat="1" ht="133" customHeight="1" spans="1:43">
      <c r="A293" s="37">
        <v>284</v>
      </c>
      <c r="B293" s="37" t="s">
        <v>42</v>
      </c>
      <c r="C293" s="37" t="s">
        <v>67</v>
      </c>
      <c r="D293" s="37" t="s">
        <v>134</v>
      </c>
      <c r="E293" s="37" t="s">
        <v>1547</v>
      </c>
      <c r="F293" s="37" t="s">
        <v>264</v>
      </c>
      <c r="G293" s="37" t="s">
        <v>1548</v>
      </c>
      <c r="H293" s="37" t="s">
        <v>48</v>
      </c>
      <c r="I293" s="60" t="s">
        <v>1549</v>
      </c>
      <c r="J293" s="37">
        <v>195</v>
      </c>
      <c r="K293" s="37">
        <v>195</v>
      </c>
      <c r="L293" s="37"/>
      <c r="M293" s="37"/>
      <c r="N293" s="62" t="s">
        <v>1550</v>
      </c>
      <c r="O293" s="37" t="s">
        <v>218</v>
      </c>
      <c r="P293" s="156">
        <v>122</v>
      </c>
      <c r="Q293" s="37" t="s">
        <v>53</v>
      </c>
      <c r="R293" s="37" t="s">
        <v>52</v>
      </c>
      <c r="S293" s="37" t="s">
        <v>53</v>
      </c>
      <c r="T293" s="37" t="s">
        <v>1463</v>
      </c>
      <c r="U293" s="37" t="s">
        <v>268</v>
      </c>
      <c r="V293" s="37" t="s">
        <v>892</v>
      </c>
      <c r="W293" s="81">
        <v>18725485666</v>
      </c>
      <c r="X293" s="37" t="s">
        <v>52</v>
      </c>
      <c r="Y293" s="108">
        <v>45717</v>
      </c>
      <c r="Z293" s="109">
        <v>45992</v>
      </c>
      <c r="AA293" s="37"/>
      <c r="AB293" s="102"/>
      <c r="AC293" s="43" t="s">
        <v>58</v>
      </c>
      <c r="AD293" s="110" t="s">
        <v>1466</v>
      </c>
      <c r="AE293" s="111" t="s">
        <v>59</v>
      </c>
      <c r="AF293" s="44"/>
      <c r="AG293" s="37"/>
      <c r="AH293" s="37">
        <v>195</v>
      </c>
      <c r="AI293" s="37">
        <v>195</v>
      </c>
      <c r="AJ293" s="37"/>
      <c r="AK293" s="37"/>
      <c r="AL293" s="154"/>
      <c r="AM293" s="37">
        <v>195</v>
      </c>
      <c r="AN293" s="37">
        <v>195</v>
      </c>
      <c r="AO293" s="37"/>
      <c r="AP293" s="136"/>
      <c r="AQ293" s="134">
        <f t="shared" si="9"/>
        <v>0</v>
      </c>
    </row>
    <row r="294" s="8" customFormat="1" ht="194" customHeight="1" spans="1:43">
      <c r="A294" s="37">
        <v>285</v>
      </c>
      <c r="B294" s="37" t="s">
        <v>42</v>
      </c>
      <c r="C294" s="37" t="s">
        <v>84</v>
      </c>
      <c r="D294" s="37" t="s">
        <v>149</v>
      </c>
      <c r="E294" s="37" t="s">
        <v>1551</v>
      </c>
      <c r="F294" s="37" t="s">
        <v>723</v>
      </c>
      <c r="G294" s="37" t="s">
        <v>1552</v>
      </c>
      <c r="H294" s="37" t="s">
        <v>48</v>
      </c>
      <c r="I294" s="64" t="s">
        <v>1553</v>
      </c>
      <c r="J294" s="37">
        <v>8143</v>
      </c>
      <c r="K294" s="37">
        <v>8143</v>
      </c>
      <c r="L294" s="37"/>
      <c r="M294" s="37"/>
      <c r="N294" s="60" t="s">
        <v>1554</v>
      </c>
      <c r="O294" s="37" t="s">
        <v>1555</v>
      </c>
      <c r="P294" s="156">
        <v>6649</v>
      </c>
      <c r="Q294" s="37" t="s">
        <v>53</v>
      </c>
      <c r="R294" s="37" t="s">
        <v>52</v>
      </c>
      <c r="S294" s="37" t="s">
        <v>52</v>
      </c>
      <c r="T294" s="37" t="s">
        <v>1463</v>
      </c>
      <c r="U294" s="37" t="s">
        <v>728</v>
      </c>
      <c r="V294" s="37" t="s">
        <v>1556</v>
      </c>
      <c r="W294" s="81">
        <v>18788483576</v>
      </c>
      <c r="X294" s="37" t="s">
        <v>52</v>
      </c>
      <c r="Y294" s="108">
        <v>45627</v>
      </c>
      <c r="Z294" s="109">
        <v>45992</v>
      </c>
      <c r="AA294" s="37"/>
      <c r="AB294" s="102" t="s">
        <v>57</v>
      </c>
      <c r="AC294" s="43" t="s">
        <v>58</v>
      </c>
      <c r="AD294" s="110" t="s">
        <v>1466</v>
      </c>
      <c r="AE294" s="111" t="s">
        <v>59</v>
      </c>
      <c r="AF294" s="44">
        <v>8143</v>
      </c>
      <c r="AG294" s="37"/>
      <c r="AH294" s="37">
        <v>2000</v>
      </c>
      <c r="AI294" s="37">
        <v>2000</v>
      </c>
      <c r="AJ294" s="37"/>
      <c r="AK294" s="37"/>
      <c r="AL294" s="124" t="s">
        <v>155</v>
      </c>
      <c r="AM294" s="37">
        <v>8143</v>
      </c>
      <c r="AN294" s="37">
        <v>8143</v>
      </c>
      <c r="AO294" s="37"/>
      <c r="AP294" s="136"/>
      <c r="AQ294" s="134">
        <f t="shared" si="9"/>
        <v>6143</v>
      </c>
    </row>
    <row r="295" s="8" customFormat="1" ht="78" customHeight="1" spans="1:43">
      <c r="A295" s="37">
        <v>286</v>
      </c>
      <c r="B295" s="37" t="s">
        <v>42</v>
      </c>
      <c r="C295" s="37" t="s">
        <v>67</v>
      </c>
      <c r="D295" s="37" t="s">
        <v>1491</v>
      </c>
      <c r="E295" s="37" t="s">
        <v>1557</v>
      </c>
      <c r="F295" s="37" t="s">
        <v>723</v>
      </c>
      <c r="G295" s="37" t="s">
        <v>1558</v>
      </c>
      <c r="H295" s="37" t="s">
        <v>48</v>
      </c>
      <c r="I295" s="60" t="s">
        <v>1559</v>
      </c>
      <c r="J295" s="37">
        <v>2300</v>
      </c>
      <c r="K295" s="37">
        <v>2300</v>
      </c>
      <c r="L295" s="37"/>
      <c r="M295" s="37"/>
      <c r="N295" s="62" t="s">
        <v>1560</v>
      </c>
      <c r="O295" s="37" t="s">
        <v>1561</v>
      </c>
      <c r="P295" s="156">
        <v>48753</v>
      </c>
      <c r="Q295" s="37" t="s">
        <v>53</v>
      </c>
      <c r="R295" s="37" t="s">
        <v>52</v>
      </c>
      <c r="S295" s="37" t="s">
        <v>53</v>
      </c>
      <c r="T295" s="37" t="s">
        <v>1463</v>
      </c>
      <c r="U295" s="37" t="s">
        <v>728</v>
      </c>
      <c r="V295" s="37" t="s">
        <v>729</v>
      </c>
      <c r="W295" s="81" t="s">
        <v>730</v>
      </c>
      <c r="X295" s="37" t="s">
        <v>52</v>
      </c>
      <c r="Y295" s="108">
        <v>45627</v>
      </c>
      <c r="Z295" s="109">
        <v>45992</v>
      </c>
      <c r="AA295" s="37"/>
      <c r="AB295" s="102"/>
      <c r="AC295" s="43" t="s">
        <v>58</v>
      </c>
      <c r="AD295" s="110" t="s">
        <v>1466</v>
      </c>
      <c r="AE295" s="111" t="s">
        <v>59</v>
      </c>
      <c r="AF295" s="44"/>
      <c r="AG295" s="37"/>
      <c r="AH295" s="37">
        <v>800</v>
      </c>
      <c r="AI295" s="37">
        <v>800</v>
      </c>
      <c r="AJ295" s="37"/>
      <c r="AK295" s="37"/>
      <c r="AL295" s="124" t="s">
        <v>155</v>
      </c>
      <c r="AM295" s="37">
        <v>800</v>
      </c>
      <c r="AN295" s="37">
        <v>800</v>
      </c>
      <c r="AO295" s="37"/>
      <c r="AP295" s="136"/>
      <c r="AQ295" s="134">
        <f t="shared" si="9"/>
        <v>0</v>
      </c>
    </row>
    <row r="296" s="8" customFormat="1" ht="91" customHeight="1" spans="1:43">
      <c r="A296" s="37">
        <v>287</v>
      </c>
      <c r="B296" s="37" t="s">
        <v>42</v>
      </c>
      <c r="C296" s="37" t="s">
        <v>84</v>
      </c>
      <c r="D296" s="37" t="s">
        <v>149</v>
      </c>
      <c r="E296" s="37" t="s">
        <v>1562</v>
      </c>
      <c r="F296" s="37" t="s">
        <v>723</v>
      </c>
      <c r="G296" s="37" t="s">
        <v>1563</v>
      </c>
      <c r="H296" s="37" t="s">
        <v>48</v>
      </c>
      <c r="I296" s="60" t="s">
        <v>1564</v>
      </c>
      <c r="J296" s="37">
        <v>520</v>
      </c>
      <c r="K296" s="37">
        <v>520</v>
      </c>
      <c r="L296" s="37"/>
      <c r="M296" s="37"/>
      <c r="N296" s="60" t="s">
        <v>1565</v>
      </c>
      <c r="O296" s="37" t="s">
        <v>1566</v>
      </c>
      <c r="P296" s="156">
        <v>6649</v>
      </c>
      <c r="Q296" s="37" t="s">
        <v>53</v>
      </c>
      <c r="R296" s="37" t="s">
        <v>52</v>
      </c>
      <c r="S296" s="37" t="s">
        <v>52</v>
      </c>
      <c r="T296" s="37" t="s">
        <v>1463</v>
      </c>
      <c r="U296" s="37" t="s">
        <v>728</v>
      </c>
      <c r="V296" s="37" t="s">
        <v>1556</v>
      </c>
      <c r="W296" s="81">
        <v>18788483576</v>
      </c>
      <c r="X296" s="37" t="s">
        <v>52</v>
      </c>
      <c r="Y296" s="108">
        <v>45597</v>
      </c>
      <c r="Z296" s="109">
        <v>45992</v>
      </c>
      <c r="AA296" s="37"/>
      <c r="AB296" s="102"/>
      <c r="AC296" s="43" t="s">
        <v>58</v>
      </c>
      <c r="AD296" s="110" t="s">
        <v>1466</v>
      </c>
      <c r="AE296" s="111" t="s">
        <v>59</v>
      </c>
      <c r="AF296" s="44"/>
      <c r="AG296" s="37"/>
      <c r="AH296" s="37">
        <v>320</v>
      </c>
      <c r="AI296" s="37">
        <v>320</v>
      </c>
      <c r="AJ296" s="37"/>
      <c r="AK296" s="37"/>
      <c r="AL296" s="154"/>
      <c r="AM296" s="37">
        <v>320</v>
      </c>
      <c r="AN296" s="37">
        <v>320</v>
      </c>
      <c r="AO296" s="37"/>
      <c r="AP296" s="136"/>
      <c r="AQ296" s="134">
        <f t="shared" si="9"/>
        <v>0</v>
      </c>
    </row>
    <row r="297" s="8" customFormat="1" ht="84" customHeight="1" spans="1:43">
      <c r="A297" s="37">
        <v>288</v>
      </c>
      <c r="B297" s="37" t="s">
        <v>42</v>
      </c>
      <c r="C297" s="37" t="s">
        <v>84</v>
      </c>
      <c r="D297" s="37" t="s">
        <v>156</v>
      </c>
      <c r="E297" s="37" t="s">
        <v>1567</v>
      </c>
      <c r="F297" s="37" t="s">
        <v>723</v>
      </c>
      <c r="G297" s="37" t="s">
        <v>1568</v>
      </c>
      <c r="H297" s="37" t="s">
        <v>48</v>
      </c>
      <c r="I297" s="60" t="s">
        <v>1569</v>
      </c>
      <c r="J297" s="37">
        <v>1500</v>
      </c>
      <c r="K297" s="37">
        <v>1500</v>
      </c>
      <c r="L297" s="37"/>
      <c r="M297" s="37"/>
      <c r="N297" s="60" t="s">
        <v>1570</v>
      </c>
      <c r="O297" s="37" t="s">
        <v>1455</v>
      </c>
      <c r="P297" s="156">
        <v>7055</v>
      </c>
      <c r="Q297" s="37" t="s">
        <v>53</v>
      </c>
      <c r="R297" s="37" t="s">
        <v>52</v>
      </c>
      <c r="S297" s="37" t="s">
        <v>52</v>
      </c>
      <c r="T297" s="37" t="s">
        <v>1463</v>
      </c>
      <c r="U297" s="37" t="s">
        <v>728</v>
      </c>
      <c r="V297" s="37" t="s">
        <v>729</v>
      </c>
      <c r="W297" s="81" t="s">
        <v>730</v>
      </c>
      <c r="X297" s="37" t="s">
        <v>52</v>
      </c>
      <c r="Y297" s="108">
        <v>45658</v>
      </c>
      <c r="Z297" s="109">
        <v>45992</v>
      </c>
      <c r="AA297" s="37"/>
      <c r="AB297" s="102"/>
      <c r="AC297" s="43" t="s">
        <v>58</v>
      </c>
      <c r="AD297" s="110" t="s">
        <v>1466</v>
      </c>
      <c r="AE297" s="111" t="s">
        <v>59</v>
      </c>
      <c r="AF297" s="44"/>
      <c r="AG297" s="37"/>
      <c r="AH297" s="37">
        <v>600</v>
      </c>
      <c r="AI297" s="37">
        <v>600</v>
      </c>
      <c r="AJ297" s="37"/>
      <c r="AK297" s="37"/>
      <c r="AL297" s="154"/>
      <c r="AM297" s="37">
        <v>600</v>
      </c>
      <c r="AN297" s="37">
        <v>600</v>
      </c>
      <c r="AO297" s="37"/>
      <c r="AP297" s="136"/>
      <c r="AQ297" s="134">
        <f t="shared" si="9"/>
        <v>0</v>
      </c>
    </row>
    <row r="298" s="8" customFormat="1" ht="183" customHeight="1" spans="1:43">
      <c r="A298" s="37">
        <v>289</v>
      </c>
      <c r="B298" s="37" t="s">
        <v>42</v>
      </c>
      <c r="C298" s="37" t="s">
        <v>67</v>
      </c>
      <c r="D298" s="37" t="s">
        <v>68</v>
      </c>
      <c r="E298" s="37" t="s">
        <v>1571</v>
      </c>
      <c r="F298" s="37" t="s">
        <v>498</v>
      </c>
      <c r="G298" s="37" t="s">
        <v>1572</v>
      </c>
      <c r="H298" s="37" t="s">
        <v>48</v>
      </c>
      <c r="I298" s="64" t="s">
        <v>1573</v>
      </c>
      <c r="J298" s="37">
        <v>400</v>
      </c>
      <c r="K298" s="37">
        <v>400</v>
      </c>
      <c r="L298" s="37"/>
      <c r="M298" s="37"/>
      <c r="N298" s="64" t="s">
        <v>1574</v>
      </c>
      <c r="O298" s="37" t="s">
        <v>218</v>
      </c>
      <c r="P298" s="156">
        <v>3218</v>
      </c>
      <c r="Q298" s="37" t="s">
        <v>53</v>
      </c>
      <c r="R298" s="37" t="s">
        <v>52</v>
      </c>
      <c r="S298" s="37" t="s">
        <v>53</v>
      </c>
      <c r="T298" s="37" t="s">
        <v>1463</v>
      </c>
      <c r="U298" s="37" t="s">
        <v>503</v>
      </c>
      <c r="V298" s="37" t="s">
        <v>1575</v>
      </c>
      <c r="W298" s="81">
        <v>13408765275</v>
      </c>
      <c r="X298" s="37" t="s">
        <v>52</v>
      </c>
      <c r="Y298" s="108">
        <v>45717</v>
      </c>
      <c r="Z298" s="109">
        <v>45992</v>
      </c>
      <c r="AA298" s="37"/>
      <c r="AB298" s="102"/>
      <c r="AC298" s="43" t="s">
        <v>58</v>
      </c>
      <c r="AD298" s="110" t="s">
        <v>1466</v>
      </c>
      <c r="AE298" s="111" t="s">
        <v>59</v>
      </c>
      <c r="AF298" s="44"/>
      <c r="AG298" s="37"/>
      <c r="AH298" s="37">
        <v>250</v>
      </c>
      <c r="AI298" s="37">
        <v>250</v>
      </c>
      <c r="AJ298" s="37"/>
      <c r="AK298" s="37"/>
      <c r="AL298" s="154"/>
      <c r="AM298" s="37">
        <v>250</v>
      </c>
      <c r="AN298" s="37">
        <v>250</v>
      </c>
      <c r="AO298" s="37"/>
      <c r="AP298" s="136"/>
      <c r="AQ298" s="134">
        <f t="shared" si="9"/>
        <v>0</v>
      </c>
    </row>
    <row r="299" s="8" customFormat="1" ht="105" customHeight="1" spans="1:43">
      <c r="A299" s="37">
        <v>290</v>
      </c>
      <c r="B299" s="37" t="s">
        <v>42</v>
      </c>
      <c r="C299" s="37" t="s">
        <v>67</v>
      </c>
      <c r="D299" s="37" t="s">
        <v>68</v>
      </c>
      <c r="E299" s="37" t="s">
        <v>1576</v>
      </c>
      <c r="F299" s="37" t="s">
        <v>498</v>
      </c>
      <c r="G299" s="37" t="s">
        <v>1577</v>
      </c>
      <c r="H299" s="37" t="s">
        <v>48</v>
      </c>
      <c r="I299" s="60" t="s">
        <v>1578</v>
      </c>
      <c r="J299" s="37">
        <v>317</v>
      </c>
      <c r="K299" s="37">
        <v>317</v>
      </c>
      <c r="L299" s="37"/>
      <c r="M299" s="37"/>
      <c r="N299" s="64" t="s">
        <v>1579</v>
      </c>
      <c r="O299" s="37" t="s">
        <v>1580</v>
      </c>
      <c r="P299" s="156">
        <v>1695</v>
      </c>
      <c r="Q299" s="37" t="s">
        <v>53</v>
      </c>
      <c r="R299" s="37" t="s">
        <v>52</v>
      </c>
      <c r="S299" s="37" t="s">
        <v>52</v>
      </c>
      <c r="T299" s="37" t="s">
        <v>1463</v>
      </c>
      <c r="U299" s="37" t="s">
        <v>503</v>
      </c>
      <c r="V299" s="37" t="s">
        <v>1575</v>
      </c>
      <c r="W299" s="81">
        <v>13408765275</v>
      </c>
      <c r="X299" s="37" t="s">
        <v>52</v>
      </c>
      <c r="Y299" s="108">
        <v>45717</v>
      </c>
      <c r="Z299" s="109">
        <v>45992</v>
      </c>
      <c r="AA299" s="37"/>
      <c r="AB299" s="102"/>
      <c r="AC299" s="43" t="s">
        <v>58</v>
      </c>
      <c r="AD299" s="110" t="s">
        <v>1466</v>
      </c>
      <c r="AE299" s="111" t="s">
        <v>59</v>
      </c>
      <c r="AF299" s="44"/>
      <c r="AG299" s="37"/>
      <c r="AH299" s="37">
        <v>217</v>
      </c>
      <c r="AI299" s="37">
        <v>217</v>
      </c>
      <c r="AJ299" s="37"/>
      <c r="AK299" s="37"/>
      <c r="AL299" s="154"/>
      <c r="AM299" s="37">
        <v>217</v>
      </c>
      <c r="AN299" s="37">
        <v>217</v>
      </c>
      <c r="AO299" s="37"/>
      <c r="AP299" s="136"/>
      <c r="AQ299" s="134">
        <f t="shared" si="9"/>
        <v>0</v>
      </c>
    </row>
    <row r="300" s="8" customFormat="1" ht="81" customHeight="1" spans="1:43">
      <c r="A300" s="37">
        <v>291</v>
      </c>
      <c r="B300" s="37" t="s">
        <v>42</v>
      </c>
      <c r="C300" s="37" t="s">
        <v>67</v>
      </c>
      <c r="D300" s="37" t="s">
        <v>68</v>
      </c>
      <c r="E300" s="37" t="s">
        <v>1581</v>
      </c>
      <c r="F300" s="37" t="s">
        <v>498</v>
      </c>
      <c r="G300" s="37" t="s">
        <v>1582</v>
      </c>
      <c r="H300" s="37" t="s">
        <v>48</v>
      </c>
      <c r="I300" s="60" t="s">
        <v>1583</v>
      </c>
      <c r="J300" s="37">
        <v>58</v>
      </c>
      <c r="K300" s="37">
        <v>58</v>
      </c>
      <c r="L300" s="37"/>
      <c r="M300" s="37"/>
      <c r="N300" s="64" t="s">
        <v>1584</v>
      </c>
      <c r="O300" s="37" t="s">
        <v>218</v>
      </c>
      <c r="P300" s="156">
        <v>493</v>
      </c>
      <c r="Q300" s="37" t="s">
        <v>53</v>
      </c>
      <c r="R300" s="37" t="s">
        <v>52</v>
      </c>
      <c r="S300" s="37" t="s">
        <v>52</v>
      </c>
      <c r="T300" s="37" t="s">
        <v>1463</v>
      </c>
      <c r="U300" s="37" t="s">
        <v>503</v>
      </c>
      <c r="V300" s="37" t="s">
        <v>1575</v>
      </c>
      <c r="W300" s="81">
        <v>13408765275</v>
      </c>
      <c r="X300" s="37" t="s">
        <v>52</v>
      </c>
      <c r="Y300" s="108">
        <v>45717</v>
      </c>
      <c r="Z300" s="109">
        <v>45992</v>
      </c>
      <c r="AA300" s="37"/>
      <c r="AB300" s="102"/>
      <c r="AC300" s="43" t="s">
        <v>58</v>
      </c>
      <c r="AD300" s="110" t="s">
        <v>1466</v>
      </c>
      <c r="AE300" s="111" t="s">
        <v>59</v>
      </c>
      <c r="AF300" s="44"/>
      <c r="AG300" s="37"/>
      <c r="AH300" s="37">
        <v>58</v>
      </c>
      <c r="AI300" s="37">
        <v>58</v>
      </c>
      <c r="AJ300" s="37"/>
      <c r="AK300" s="37"/>
      <c r="AL300" s="154"/>
      <c r="AM300" s="37">
        <v>58</v>
      </c>
      <c r="AN300" s="37">
        <v>58</v>
      </c>
      <c r="AO300" s="37"/>
      <c r="AP300" s="136"/>
      <c r="AQ300" s="134">
        <f t="shared" si="9"/>
        <v>0</v>
      </c>
    </row>
    <row r="301" s="8" customFormat="1" ht="86" customHeight="1" spans="1:43">
      <c r="A301" s="37">
        <v>292</v>
      </c>
      <c r="B301" s="37" t="s">
        <v>42</v>
      </c>
      <c r="C301" s="37" t="s">
        <v>67</v>
      </c>
      <c r="D301" s="37" t="s">
        <v>68</v>
      </c>
      <c r="E301" s="37" t="s">
        <v>1585</v>
      </c>
      <c r="F301" s="37" t="s">
        <v>180</v>
      </c>
      <c r="G301" s="37" t="s">
        <v>1586</v>
      </c>
      <c r="H301" s="37" t="s">
        <v>48</v>
      </c>
      <c r="I301" s="60" t="s">
        <v>1587</v>
      </c>
      <c r="J301" s="37">
        <v>263.8</v>
      </c>
      <c r="K301" s="37">
        <v>263.8</v>
      </c>
      <c r="L301" s="37"/>
      <c r="M301" s="37"/>
      <c r="N301" s="60" t="s">
        <v>1588</v>
      </c>
      <c r="O301" s="37"/>
      <c r="P301" s="156">
        <v>30000</v>
      </c>
      <c r="Q301" s="37" t="s">
        <v>53</v>
      </c>
      <c r="R301" s="37" t="s">
        <v>52</v>
      </c>
      <c r="S301" s="37" t="s">
        <v>53</v>
      </c>
      <c r="T301" s="37" t="s">
        <v>1463</v>
      </c>
      <c r="U301" s="37" t="s">
        <v>185</v>
      </c>
      <c r="V301" s="37" t="s">
        <v>186</v>
      </c>
      <c r="W301" s="81" t="s">
        <v>187</v>
      </c>
      <c r="X301" s="37" t="s">
        <v>52</v>
      </c>
      <c r="Y301" s="108">
        <v>45627</v>
      </c>
      <c r="Z301" s="109">
        <v>45992</v>
      </c>
      <c r="AA301" s="37"/>
      <c r="AB301" s="102"/>
      <c r="AC301" s="43" t="s">
        <v>58</v>
      </c>
      <c r="AD301" s="110" t="s">
        <v>1466</v>
      </c>
      <c r="AE301" s="111" t="s">
        <v>59</v>
      </c>
      <c r="AF301" s="44"/>
      <c r="AG301" s="37"/>
      <c r="AH301" s="37">
        <v>263.8</v>
      </c>
      <c r="AI301" s="37">
        <v>263.8</v>
      </c>
      <c r="AJ301" s="37"/>
      <c r="AK301" s="37"/>
      <c r="AL301" s="154"/>
      <c r="AM301" s="37">
        <v>263.8</v>
      </c>
      <c r="AN301" s="37">
        <v>263.8</v>
      </c>
      <c r="AO301" s="37"/>
      <c r="AP301" s="136"/>
      <c r="AQ301" s="134">
        <f t="shared" si="9"/>
        <v>0</v>
      </c>
    </row>
    <row r="302" s="8" customFormat="1" ht="90" customHeight="1" spans="1:43">
      <c r="A302" s="37">
        <v>293</v>
      </c>
      <c r="B302" s="37" t="s">
        <v>42</v>
      </c>
      <c r="C302" s="37" t="s">
        <v>67</v>
      </c>
      <c r="D302" s="37" t="s">
        <v>68</v>
      </c>
      <c r="E302" s="37" t="s">
        <v>1589</v>
      </c>
      <c r="F302" s="37" t="s">
        <v>136</v>
      </c>
      <c r="G302" s="37" t="s">
        <v>1590</v>
      </c>
      <c r="H302" s="37" t="s">
        <v>48</v>
      </c>
      <c r="I302" s="60" t="s">
        <v>1591</v>
      </c>
      <c r="J302" s="37">
        <v>130</v>
      </c>
      <c r="K302" s="37">
        <v>130</v>
      </c>
      <c r="L302" s="37"/>
      <c r="M302" s="37"/>
      <c r="N302" s="64" t="s">
        <v>1592</v>
      </c>
      <c r="O302" s="37" t="s">
        <v>218</v>
      </c>
      <c r="P302" s="156">
        <v>200</v>
      </c>
      <c r="Q302" s="37" t="s">
        <v>53</v>
      </c>
      <c r="R302" s="37" t="s">
        <v>52</v>
      </c>
      <c r="S302" s="37" t="s">
        <v>52</v>
      </c>
      <c r="T302" s="37" t="s">
        <v>1463</v>
      </c>
      <c r="U302" s="37" t="s">
        <v>1001</v>
      </c>
      <c r="V302" s="37" t="s">
        <v>1002</v>
      </c>
      <c r="W302" s="81">
        <v>15924765188</v>
      </c>
      <c r="X302" s="37" t="s">
        <v>52</v>
      </c>
      <c r="Y302" s="108">
        <v>45597</v>
      </c>
      <c r="Z302" s="109">
        <v>45992</v>
      </c>
      <c r="AA302" s="37"/>
      <c r="AB302" s="102"/>
      <c r="AC302" s="43" t="s">
        <v>58</v>
      </c>
      <c r="AD302" s="110" t="s">
        <v>1466</v>
      </c>
      <c r="AE302" s="111" t="s">
        <v>59</v>
      </c>
      <c r="AF302" s="44"/>
      <c r="AG302" s="37"/>
      <c r="AH302" s="37">
        <v>130</v>
      </c>
      <c r="AI302" s="37">
        <v>130</v>
      </c>
      <c r="AJ302" s="37"/>
      <c r="AK302" s="37"/>
      <c r="AL302" s="154"/>
      <c r="AM302" s="37">
        <v>130</v>
      </c>
      <c r="AN302" s="37">
        <v>130</v>
      </c>
      <c r="AO302" s="37"/>
      <c r="AP302" s="136"/>
      <c r="AQ302" s="134">
        <f t="shared" si="9"/>
        <v>0</v>
      </c>
    </row>
    <row r="303" s="8" customFormat="1" ht="134" customHeight="1" spans="1:43">
      <c r="A303" s="37">
        <v>294</v>
      </c>
      <c r="B303" s="37" t="s">
        <v>42</v>
      </c>
      <c r="C303" s="37" t="s">
        <v>67</v>
      </c>
      <c r="D303" s="37" t="s">
        <v>134</v>
      </c>
      <c r="E303" s="37" t="s">
        <v>1593</v>
      </c>
      <c r="F303" s="37" t="s">
        <v>125</v>
      </c>
      <c r="G303" s="37" t="s">
        <v>1235</v>
      </c>
      <c r="H303" s="37" t="s">
        <v>48</v>
      </c>
      <c r="I303" s="60" t="s">
        <v>1594</v>
      </c>
      <c r="J303" s="37">
        <v>160</v>
      </c>
      <c r="K303" s="37">
        <v>160</v>
      </c>
      <c r="L303" s="37"/>
      <c r="M303" s="37"/>
      <c r="N303" s="68" t="s">
        <v>1595</v>
      </c>
      <c r="O303" s="37" t="s">
        <v>129</v>
      </c>
      <c r="P303" s="156">
        <v>140</v>
      </c>
      <c r="Q303" s="37" t="s">
        <v>53</v>
      </c>
      <c r="R303" s="37" t="s">
        <v>52</v>
      </c>
      <c r="S303" s="37" t="s">
        <v>53</v>
      </c>
      <c r="T303" s="37" t="s">
        <v>1463</v>
      </c>
      <c r="U303" s="37" t="s">
        <v>310</v>
      </c>
      <c r="V303" s="37" t="s">
        <v>1596</v>
      </c>
      <c r="W303" s="81">
        <v>15887902129</v>
      </c>
      <c r="X303" s="37" t="s">
        <v>52</v>
      </c>
      <c r="Y303" s="108">
        <v>45717</v>
      </c>
      <c r="Z303" s="109">
        <v>45992</v>
      </c>
      <c r="AA303" s="37"/>
      <c r="AB303" s="102"/>
      <c r="AC303" s="43" t="s">
        <v>58</v>
      </c>
      <c r="AD303" s="110" t="s">
        <v>1466</v>
      </c>
      <c r="AE303" s="111" t="s">
        <v>59</v>
      </c>
      <c r="AF303" s="44"/>
      <c r="AG303" s="37"/>
      <c r="AH303" s="37">
        <v>160</v>
      </c>
      <c r="AI303" s="37">
        <v>160</v>
      </c>
      <c r="AJ303" s="37"/>
      <c r="AK303" s="37"/>
      <c r="AL303" s="154"/>
      <c r="AM303" s="37">
        <v>160</v>
      </c>
      <c r="AN303" s="37">
        <v>160</v>
      </c>
      <c r="AO303" s="37"/>
      <c r="AP303" s="136"/>
      <c r="AQ303" s="134">
        <f t="shared" si="9"/>
        <v>0</v>
      </c>
    </row>
    <row r="304" s="8" customFormat="1" ht="100" customHeight="1" spans="1:43">
      <c r="A304" s="37">
        <v>295</v>
      </c>
      <c r="B304" s="37" t="s">
        <v>42</v>
      </c>
      <c r="C304" s="37" t="s">
        <v>84</v>
      </c>
      <c r="D304" s="37" t="s">
        <v>156</v>
      </c>
      <c r="E304" s="37" t="s">
        <v>1597</v>
      </c>
      <c r="F304" s="37" t="s">
        <v>294</v>
      </c>
      <c r="G304" s="37" t="s">
        <v>1312</v>
      </c>
      <c r="H304" s="37" t="s">
        <v>48</v>
      </c>
      <c r="I304" s="60" t="s">
        <v>1598</v>
      </c>
      <c r="J304" s="37">
        <v>500</v>
      </c>
      <c r="K304" s="37">
        <v>500</v>
      </c>
      <c r="L304" s="37"/>
      <c r="M304" s="37"/>
      <c r="N304" s="62" t="s">
        <v>1599</v>
      </c>
      <c r="O304" s="37" t="s">
        <v>1600</v>
      </c>
      <c r="P304" s="156">
        <v>15828</v>
      </c>
      <c r="Q304" s="37" t="s">
        <v>53</v>
      </c>
      <c r="R304" s="37" t="s">
        <v>52</v>
      </c>
      <c r="S304" s="37" t="s">
        <v>53</v>
      </c>
      <c r="T304" s="37" t="s">
        <v>1463</v>
      </c>
      <c r="U304" s="37" t="s">
        <v>299</v>
      </c>
      <c r="V304" s="37" t="s">
        <v>300</v>
      </c>
      <c r="W304" s="81">
        <v>15287849999</v>
      </c>
      <c r="X304" s="37" t="s">
        <v>52</v>
      </c>
      <c r="Y304" s="108">
        <v>45658</v>
      </c>
      <c r="Z304" s="109">
        <v>46022</v>
      </c>
      <c r="AA304" s="37"/>
      <c r="AB304" s="102"/>
      <c r="AC304" s="43" t="s">
        <v>58</v>
      </c>
      <c r="AD304" s="110" t="s">
        <v>1466</v>
      </c>
      <c r="AE304" s="111" t="s">
        <v>59</v>
      </c>
      <c r="AF304" s="44"/>
      <c r="AG304" s="37"/>
      <c r="AH304" s="37">
        <v>300</v>
      </c>
      <c r="AI304" s="37">
        <v>300</v>
      </c>
      <c r="AJ304" s="37"/>
      <c r="AK304" s="37"/>
      <c r="AL304" s="154"/>
      <c r="AM304" s="37">
        <v>300</v>
      </c>
      <c r="AN304" s="37">
        <v>300</v>
      </c>
      <c r="AO304" s="37"/>
      <c r="AP304" s="136"/>
      <c r="AQ304" s="134">
        <f t="shared" si="9"/>
        <v>0</v>
      </c>
    </row>
    <row r="305" s="8" customFormat="1" ht="115" customHeight="1" spans="1:43">
      <c r="A305" s="37">
        <v>296</v>
      </c>
      <c r="B305" s="37" t="s">
        <v>42</v>
      </c>
      <c r="C305" s="37" t="s">
        <v>67</v>
      </c>
      <c r="D305" s="37" t="s">
        <v>68</v>
      </c>
      <c r="E305" s="37" t="s">
        <v>1601</v>
      </c>
      <c r="F305" s="37" t="s">
        <v>294</v>
      </c>
      <c r="G305" s="37" t="s">
        <v>1602</v>
      </c>
      <c r="H305" s="37" t="s">
        <v>48</v>
      </c>
      <c r="I305" s="62" t="s">
        <v>1603</v>
      </c>
      <c r="J305" s="37">
        <v>210.3</v>
      </c>
      <c r="K305" s="37">
        <v>210.3</v>
      </c>
      <c r="L305" s="37"/>
      <c r="M305" s="37"/>
      <c r="N305" s="60" t="s">
        <v>1604</v>
      </c>
      <c r="O305" s="37" t="s">
        <v>668</v>
      </c>
      <c r="P305" s="156">
        <v>1260</v>
      </c>
      <c r="Q305" s="37" t="s">
        <v>53</v>
      </c>
      <c r="R305" s="37" t="s">
        <v>52</v>
      </c>
      <c r="S305" s="37" t="s">
        <v>53</v>
      </c>
      <c r="T305" s="37" t="s">
        <v>1463</v>
      </c>
      <c r="U305" s="37" t="s">
        <v>299</v>
      </c>
      <c r="V305" s="37" t="s">
        <v>300</v>
      </c>
      <c r="W305" s="81">
        <v>15287849999</v>
      </c>
      <c r="X305" s="37" t="s">
        <v>52</v>
      </c>
      <c r="Y305" s="108">
        <v>45658</v>
      </c>
      <c r="Z305" s="109">
        <v>45992</v>
      </c>
      <c r="AA305" s="37"/>
      <c r="AB305" s="102"/>
      <c r="AC305" s="43" t="s">
        <v>58</v>
      </c>
      <c r="AD305" s="110" t="s">
        <v>1466</v>
      </c>
      <c r="AE305" s="111" t="s">
        <v>59</v>
      </c>
      <c r="AF305" s="44"/>
      <c r="AG305" s="37"/>
      <c r="AH305" s="37">
        <v>210.3</v>
      </c>
      <c r="AI305" s="37">
        <v>210.3</v>
      </c>
      <c r="AJ305" s="37"/>
      <c r="AK305" s="37"/>
      <c r="AL305" s="154"/>
      <c r="AM305" s="37">
        <v>210.3</v>
      </c>
      <c r="AN305" s="37">
        <v>210.3</v>
      </c>
      <c r="AO305" s="37"/>
      <c r="AP305" s="136"/>
      <c r="AQ305" s="134">
        <f t="shared" si="9"/>
        <v>0</v>
      </c>
    </row>
    <row r="306" s="8" customFormat="1" ht="120" customHeight="1" spans="1:43">
      <c r="A306" s="37">
        <v>297</v>
      </c>
      <c r="B306" s="37" t="s">
        <v>42</v>
      </c>
      <c r="C306" s="37" t="s">
        <v>67</v>
      </c>
      <c r="D306" s="37" t="s">
        <v>68</v>
      </c>
      <c r="E306" s="37" t="s">
        <v>1605</v>
      </c>
      <c r="F306" s="37" t="s">
        <v>198</v>
      </c>
      <c r="G306" s="37" t="s">
        <v>206</v>
      </c>
      <c r="H306" s="37" t="s">
        <v>48</v>
      </c>
      <c r="I306" s="60" t="s">
        <v>1606</v>
      </c>
      <c r="J306" s="37">
        <v>380</v>
      </c>
      <c r="K306" s="37">
        <v>380</v>
      </c>
      <c r="L306" s="37"/>
      <c r="M306" s="37"/>
      <c r="N306" s="60" t="s">
        <v>1607</v>
      </c>
      <c r="O306" s="37" t="s">
        <v>1608</v>
      </c>
      <c r="P306" s="156">
        <v>500</v>
      </c>
      <c r="Q306" s="37" t="s">
        <v>53</v>
      </c>
      <c r="R306" s="37" t="s">
        <v>52</v>
      </c>
      <c r="S306" s="37" t="s">
        <v>53</v>
      </c>
      <c r="T306" s="37" t="s">
        <v>1463</v>
      </c>
      <c r="U306" s="37" t="s">
        <v>202</v>
      </c>
      <c r="V306" s="37" t="s">
        <v>203</v>
      </c>
      <c r="W306" s="81" t="s">
        <v>204</v>
      </c>
      <c r="X306" s="37" t="s">
        <v>52</v>
      </c>
      <c r="Y306" s="108">
        <v>45658</v>
      </c>
      <c r="Z306" s="109">
        <v>45992</v>
      </c>
      <c r="AA306" s="37"/>
      <c r="AB306" s="102"/>
      <c r="AC306" s="43" t="s">
        <v>58</v>
      </c>
      <c r="AD306" s="110" t="s">
        <v>1466</v>
      </c>
      <c r="AE306" s="111" t="s">
        <v>59</v>
      </c>
      <c r="AF306" s="44"/>
      <c r="AG306" s="37"/>
      <c r="AH306" s="37">
        <v>280</v>
      </c>
      <c r="AI306" s="37">
        <v>280</v>
      </c>
      <c r="AJ306" s="37"/>
      <c r="AK306" s="37"/>
      <c r="AL306" s="154"/>
      <c r="AM306" s="37">
        <v>280</v>
      </c>
      <c r="AN306" s="37">
        <v>280</v>
      </c>
      <c r="AO306" s="37"/>
      <c r="AP306" s="136"/>
      <c r="AQ306" s="134">
        <f t="shared" si="9"/>
        <v>0</v>
      </c>
    </row>
    <row r="307" s="8" customFormat="1" ht="124" customHeight="1" spans="1:43">
      <c r="A307" s="37">
        <v>298</v>
      </c>
      <c r="B307" s="37" t="s">
        <v>42</v>
      </c>
      <c r="C307" s="37" t="s">
        <v>67</v>
      </c>
      <c r="D307" s="37" t="s">
        <v>68</v>
      </c>
      <c r="E307" s="37" t="s">
        <v>1609</v>
      </c>
      <c r="F307" s="37" t="s">
        <v>198</v>
      </c>
      <c r="G307" s="37" t="s">
        <v>390</v>
      </c>
      <c r="H307" s="37" t="s">
        <v>48</v>
      </c>
      <c r="I307" s="60" t="s">
        <v>1610</v>
      </c>
      <c r="J307" s="37">
        <v>370</v>
      </c>
      <c r="K307" s="37">
        <v>370</v>
      </c>
      <c r="L307" s="37"/>
      <c r="M307" s="37"/>
      <c r="N307" s="60" t="s">
        <v>1611</v>
      </c>
      <c r="O307" s="37" t="s">
        <v>1608</v>
      </c>
      <c r="P307" s="156">
        <v>800</v>
      </c>
      <c r="Q307" s="37" t="s">
        <v>53</v>
      </c>
      <c r="R307" s="37" t="s">
        <v>52</v>
      </c>
      <c r="S307" s="37" t="s">
        <v>53</v>
      </c>
      <c r="T307" s="37" t="s">
        <v>1463</v>
      </c>
      <c r="U307" s="37" t="s">
        <v>202</v>
      </c>
      <c r="V307" s="37" t="s">
        <v>203</v>
      </c>
      <c r="W307" s="81" t="s">
        <v>204</v>
      </c>
      <c r="X307" s="37" t="s">
        <v>52</v>
      </c>
      <c r="Y307" s="108">
        <v>45658</v>
      </c>
      <c r="Z307" s="109">
        <v>45992</v>
      </c>
      <c r="AA307" s="37"/>
      <c r="AB307" s="102"/>
      <c r="AC307" s="43" t="s">
        <v>58</v>
      </c>
      <c r="AD307" s="110" t="s">
        <v>1466</v>
      </c>
      <c r="AE307" s="111" t="s">
        <v>59</v>
      </c>
      <c r="AF307" s="44"/>
      <c r="AG307" s="37"/>
      <c r="AH307" s="37">
        <v>270</v>
      </c>
      <c r="AI307" s="37">
        <v>270</v>
      </c>
      <c r="AJ307" s="37"/>
      <c r="AK307" s="37"/>
      <c r="AL307" s="154"/>
      <c r="AM307" s="37">
        <v>270</v>
      </c>
      <c r="AN307" s="37">
        <v>270</v>
      </c>
      <c r="AO307" s="37"/>
      <c r="AP307" s="136"/>
      <c r="AQ307" s="134">
        <f t="shared" si="9"/>
        <v>0</v>
      </c>
    </row>
    <row r="308" s="8" customFormat="1" ht="133" customHeight="1" spans="1:43">
      <c r="A308" s="37">
        <v>299</v>
      </c>
      <c r="B308" s="37" t="s">
        <v>42</v>
      </c>
      <c r="C308" s="37" t="s">
        <v>67</v>
      </c>
      <c r="D308" s="37" t="s">
        <v>68</v>
      </c>
      <c r="E308" s="37" t="s">
        <v>1612</v>
      </c>
      <c r="F308" s="37" t="s">
        <v>214</v>
      </c>
      <c r="G308" s="37" t="s">
        <v>1613</v>
      </c>
      <c r="H308" s="37" t="s">
        <v>48</v>
      </c>
      <c r="I308" s="62" t="s">
        <v>1614</v>
      </c>
      <c r="J308" s="37">
        <v>413.33</v>
      </c>
      <c r="K308" s="37">
        <v>413.33</v>
      </c>
      <c r="L308" s="37"/>
      <c r="M308" s="37"/>
      <c r="N308" s="60" t="s">
        <v>1615</v>
      </c>
      <c r="O308" s="37"/>
      <c r="P308" s="156">
        <v>3027</v>
      </c>
      <c r="Q308" s="37" t="s">
        <v>53</v>
      </c>
      <c r="R308" s="37" t="s">
        <v>52</v>
      </c>
      <c r="S308" s="37" t="s">
        <v>53</v>
      </c>
      <c r="T308" s="37" t="s">
        <v>1463</v>
      </c>
      <c r="U308" s="37" t="s">
        <v>219</v>
      </c>
      <c r="V308" s="37" t="s">
        <v>220</v>
      </c>
      <c r="W308" s="81" t="s">
        <v>1616</v>
      </c>
      <c r="X308" s="37" t="s">
        <v>52</v>
      </c>
      <c r="Y308" s="108">
        <v>45717</v>
      </c>
      <c r="Z308" s="109">
        <v>45992</v>
      </c>
      <c r="AA308" s="37"/>
      <c r="AB308" s="102"/>
      <c r="AC308" s="43" t="s">
        <v>58</v>
      </c>
      <c r="AD308" s="110" t="s">
        <v>1466</v>
      </c>
      <c r="AE308" s="111" t="s">
        <v>59</v>
      </c>
      <c r="AF308" s="44"/>
      <c r="AG308" s="37"/>
      <c r="AH308" s="37">
        <v>263.33</v>
      </c>
      <c r="AI308" s="37">
        <v>263.33</v>
      </c>
      <c r="AJ308" s="37"/>
      <c r="AK308" s="37"/>
      <c r="AL308" s="154"/>
      <c r="AM308" s="37">
        <v>263.33</v>
      </c>
      <c r="AN308" s="37">
        <v>263.33</v>
      </c>
      <c r="AO308" s="37"/>
      <c r="AP308" s="136"/>
      <c r="AQ308" s="134">
        <f t="shared" si="9"/>
        <v>0</v>
      </c>
    </row>
    <row r="309" s="8" customFormat="1" ht="93" customHeight="1" spans="1:43">
      <c r="A309" s="37">
        <v>300</v>
      </c>
      <c r="B309" s="37" t="s">
        <v>42</v>
      </c>
      <c r="C309" s="37" t="s">
        <v>67</v>
      </c>
      <c r="D309" s="37" t="s">
        <v>68</v>
      </c>
      <c r="E309" s="37" t="s">
        <v>1617</v>
      </c>
      <c r="F309" s="37" t="s">
        <v>214</v>
      </c>
      <c r="G309" s="37" t="s">
        <v>424</v>
      </c>
      <c r="H309" s="37" t="s">
        <v>48</v>
      </c>
      <c r="I309" s="60" t="s">
        <v>1618</v>
      </c>
      <c r="J309" s="37">
        <v>202.5</v>
      </c>
      <c r="K309" s="37">
        <v>202.5</v>
      </c>
      <c r="L309" s="37"/>
      <c r="M309" s="37"/>
      <c r="N309" s="64" t="s">
        <v>1619</v>
      </c>
      <c r="O309" s="37"/>
      <c r="P309" s="156">
        <v>2500</v>
      </c>
      <c r="Q309" s="37" t="s">
        <v>53</v>
      </c>
      <c r="R309" s="37" t="s">
        <v>52</v>
      </c>
      <c r="S309" s="37" t="s">
        <v>53</v>
      </c>
      <c r="T309" s="37" t="s">
        <v>1463</v>
      </c>
      <c r="U309" s="37" t="s">
        <v>219</v>
      </c>
      <c r="V309" s="37" t="s">
        <v>220</v>
      </c>
      <c r="W309" s="81" t="s">
        <v>1616</v>
      </c>
      <c r="X309" s="37" t="s">
        <v>52</v>
      </c>
      <c r="Y309" s="108">
        <v>45717</v>
      </c>
      <c r="Z309" s="109">
        <v>45992</v>
      </c>
      <c r="AA309" s="37"/>
      <c r="AB309" s="102"/>
      <c r="AC309" s="43" t="s">
        <v>58</v>
      </c>
      <c r="AD309" s="110" t="s">
        <v>1466</v>
      </c>
      <c r="AE309" s="111" t="s">
        <v>59</v>
      </c>
      <c r="AF309" s="44"/>
      <c r="AG309" s="37"/>
      <c r="AH309" s="37">
        <v>202.5</v>
      </c>
      <c r="AI309" s="37">
        <v>202.5</v>
      </c>
      <c r="AJ309" s="37"/>
      <c r="AK309" s="37"/>
      <c r="AL309" s="154"/>
      <c r="AM309" s="37">
        <v>202.5</v>
      </c>
      <c r="AN309" s="37">
        <v>202.5</v>
      </c>
      <c r="AO309" s="37"/>
      <c r="AP309" s="136"/>
      <c r="AQ309" s="134">
        <f t="shared" si="9"/>
        <v>0</v>
      </c>
    </row>
    <row r="310" s="8" customFormat="1" ht="79" customHeight="1" spans="1:43">
      <c r="A310" s="37">
        <v>301</v>
      </c>
      <c r="B310" s="37" t="s">
        <v>42</v>
      </c>
      <c r="C310" s="37" t="s">
        <v>67</v>
      </c>
      <c r="D310" s="37" t="s">
        <v>68</v>
      </c>
      <c r="E310" s="37" t="s">
        <v>1620</v>
      </c>
      <c r="F310" s="37" t="s">
        <v>214</v>
      </c>
      <c r="G310" s="37" t="s">
        <v>1621</v>
      </c>
      <c r="H310" s="37" t="s">
        <v>48</v>
      </c>
      <c r="I310" s="60" t="s">
        <v>1622</v>
      </c>
      <c r="J310" s="37">
        <v>500</v>
      </c>
      <c r="K310" s="37">
        <v>500</v>
      </c>
      <c r="L310" s="37"/>
      <c r="M310" s="37"/>
      <c r="N310" s="64" t="s">
        <v>1623</v>
      </c>
      <c r="O310" s="37"/>
      <c r="P310" s="156">
        <v>2200</v>
      </c>
      <c r="Q310" s="37" t="s">
        <v>53</v>
      </c>
      <c r="R310" s="37" t="s">
        <v>52</v>
      </c>
      <c r="S310" s="37" t="s">
        <v>53</v>
      </c>
      <c r="T310" s="37" t="s">
        <v>1463</v>
      </c>
      <c r="U310" s="37" t="s">
        <v>219</v>
      </c>
      <c r="V310" s="37" t="s">
        <v>220</v>
      </c>
      <c r="W310" s="81" t="s">
        <v>1616</v>
      </c>
      <c r="X310" s="37" t="s">
        <v>52</v>
      </c>
      <c r="Y310" s="108">
        <v>45717</v>
      </c>
      <c r="Z310" s="109">
        <v>45992</v>
      </c>
      <c r="AA310" s="37"/>
      <c r="AB310" s="102"/>
      <c r="AC310" s="43" t="s">
        <v>58</v>
      </c>
      <c r="AD310" s="110" t="s">
        <v>1466</v>
      </c>
      <c r="AE310" s="111" t="s">
        <v>59</v>
      </c>
      <c r="AF310" s="44"/>
      <c r="AG310" s="37"/>
      <c r="AH310" s="37">
        <v>200</v>
      </c>
      <c r="AI310" s="37">
        <v>200</v>
      </c>
      <c r="AJ310" s="37"/>
      <c r="AK310" s="37"/>
      <c r="AL310" s="154"/>
      <c r="AM310" s="37">
        <v>200</v>
      </c>
      <c r="AN310" s="37">
        <v>200</v>
      </c>
      <c r="AO310" s="37"/>
      <c r="AP310" s="136"/>
      <c r="AQ310" s="134">
        <f t="shared" si="9"/>
        <v>0</v>
      </c>
    </row>
    <row r="311" s="8" customFormat="1" ht="163" customHeight="1" spans="1:43">
      <c r="A311" s="37">
        <v>302</v>
      </c>
      <c r="B311" s="37" t="s">
        <v>42</v>
      </c>
      <c r="C311" s="37" t="s">
        <v>84</v>
      </c>
      <c r="D311" s="37" t="s">
        <v>149</v>
      </c>
      <c r="E311" s="37" t="s">
        <v>1630</v>
      </c>
      <c r="F311" s="37" t="s">
        <v>595</v>
      </c>
      <c r="G311" s="37" t="s">
        <v>1497</v>
      </c>
      <c r="H311" s="37" t="s">
        <v>817</v>
      </c>
      <c r="I311" s="62" t="s">
        <v>1631</v>
      </c>
      <c r="J311" s="37">
        <v>223</v>
      </c>
      <c r="K311" s="37">
        <v>223</v>
      </c>
      <c r="L311" s="37"/>
      <c r="M311" s="37"/>
      <c r="N311" s="60" t="s">
        <v>1632</v>
      </c>
      <c r="O311" s="37" t="s">
        <v>1628</v>
      </c>
      <c r="P311" s="156">
        <v>312</v>
      </c>
      <c r="Q311" s="37" t="s">
        <v>53</v>
      </c>
      <c r="R311" s="37" t="s">
        <v>52</v>
      </c>
      <c r="S311" s="37" t="s">
        <v>52</v>
      </c>
      <c r="T311" s="37" t="s">
        <v>1463</v>
      </c>
      <c r="U311" s="37" t="s">
        <v>600</v>
      </c>
      <c r="V311" s="37" t="s">
        <v>601</v>
      </c>
      <c r="W311" s="81">
        <v>15887412941</v>
      </c>
      <c r="X311" s="37" t="s">
        <v>52</v>
      </c>
      <c r="Y311" s="108">
        <v>45658</v>
      </c>
      <c r="Z311" s="109">
        <v>45992</v>
      </c>
      <c r="AA311" s="37"/>
      <c r="AB311" s="102" t="s">
        <v>66</v>
      </c>
      <c r="AC311" s="43" t="s">
        <v>58</v>
      </c>
      <c r="AD311" s="110" t="s">
        <v>1466</v>
      </c>
      <c r="AE311" s="111" t="s">
        <v>59</v>
      </c>
      <c r="AF311" s="44"/>
      <c r="AG311" s="37">
        <v>223</v>
      </c>
      <c r="AH311" s="37">
        <v>290.7</v>
      </c>
      <c r="AI311" s="37">
        <v>290.7</v>
      </c>
      <c r="AJ311" s="37"/>
      <c r="AK311" s="37"/>
      <c r="AL311" s="154"/>
      <c r="AM311" s="37">
        <v>223</v>
      </c>
      <c r="AN311" s="37"/>
      <c r="AO311" s="37">
        <v>223</v>
      </c>
      <c r="AP311" s="136"/>
      <c r="AQ311" s="134">
        <f t="shared" si="9"/>
        <v>-67.7</v>
      </c>
    </row>
    <row r="312" s="6" customFormat="1" ht="202" customHeight="1" spans="1:43">
      <c r="A312" s="37">
        <v>303</v>
      </c>
      <c r="B312" s="37" t="s">
        <v>42</v>
      </c>
      <c r="C312" s="37" t="s">
        <v>84</v>
      </c>
      <c r="D312" s="45" t="s">
        <v>149</v>
      </c>
      <c r="E312" s="37" t="s">
        <v>1633</v>
      </c>
      <c r="F312" s="37" t="s">
        <v>595</v>
      </c>
      <c r="G312" s="45" t="s">
        <v>1497</v>
      </c>
      <c r="H312" s="37" t="s">
        <v>817</v>
      </c>
      <c r="I312" s="62" t="s">
        <v>1634</v>
      </c>
      <c r="J312" s="37">
        <v>170</v>
      </c>
      <c r="K312" s="37">
        <v>170</v>
      </c>
      <c r="L312" s="37"/>
      <c r="M312" s="43"/>
      <c r="N312" s="60" t="s">
        <v>1635</v>
      </c>
      <c r="O312" s="37" t="s">
        <v>1628</v>
      </c>
      <c r="P312" s="63">
        <v>251</v>
      </c>
      <c r="Q312" s="37" t="s">
        <v>53</v>
      </c>
      <c r="R312" s="37" t="s">
        <v>52</v>
      </c>
      <c r="S312" s="37" t="s">
        <v>52</v>
      </c>
      <c r="T312" s="37" t="s">
        <v>1463</v>
      </c>
      <c r="U312" s="37" t="s">
        <v>600</v>
      </c>
      <c r="V312" s="37" t="s">
        <v>601</v>
      </c>
      <c r="W312" s="81">
        <v>15887412941</v>
      </c>
      <c r="X312" s="37" t="s">
        <v>52</v>
      </c>
      <c r="Y312" s="108">
        <v>45809</v>
      </c>
      <c r="Z312" s="109">
        <v>45992</v>
      </c>
      <c r="AA312" s="37"/>
      <c r="AB312" s="102"/>
      <c r="AC312" s="43" t="s">
        <v>758</v>
      </c>
      <c r="AD312" s="110" t="s">
        <v>1466</v>
      </c>
      <c r="AE312" s="111" t="s">
        <v>59</v>
      </c>
      <c r="AF312" s="44"/>
      <c r="AG312" s="37"/>
      <c r="AH312" s="37"/>
      <c r="AI312" s="37"/>
      <c r="AJ312" s="37"/>
      <c r="AK312" s="37"/>
      <c r="AL312" s="25"/>
      <c r="AM312" s="37">
        <v>70</v>
      </c>
      <c r="AN312" s="37">
        <v>70</v>
      </c>
      <c r="AO312" s="37"/>
      <c r="AP312" s="136"/>
      <c r="AQ312" s="134">
        <f t="shared" si="9"/>
        <v>70</v>
      </c>
    </row>
    <row r="313" s="6" customFormat="1" ht="113" customHeight="1" spans="1:43">
      <c r="A313" s="37">
        <v>304</v>
      </c>
      <c r="B313" s="37" t="s">
        <v>42</v>
      </c>
      <c r="C313" s="37" t="s">
        <v>84</v>
      </c>
      <c r="D313" s="45" t="s">
        <v>534</v>
      </c>
      <c r="E313" s="37" t="s">
        <v>1636</v>
      </c>
      <c r="F313" s="37" t="s">
        <v>723</v>
      </c>
      <c r="G313" s="45" t="s">
        <v>1637</v>
      </c>
      <c r="H313" s="37" t="s">
        <v>370</v>
      </c>
      <c r="I313" s="60" t="s">
        <v>1638</v>
      </c>
      <c r="J313" s="37">
        <v>92</v>
      </c>
      <c r="K313" s="37">
        <v>92</v>
      </c>
      <c r="L313" s="37"/>
      <c r="M313" s="43"/>
      <c r="N313" s="64" t="s">
        <v>1639</v>
      </c>
      <c r="O313" s="37" t="s">
        <v>1555</v>
      </c>
      <c r="P313" s="63">
        <v>600</v>
      </c>
      <c r="Q313" s="37" t="s">
        <v>53</v>
      </c>
      <c r="R313" s="37" t="s">
        <v>53</v>
      </c>
      <c r="S313" s="37" t="s">
        <v>53</v>
      </c>
      <c r="T313" s="37" t="s">
        <v>1463</v>
      </c>
      <c r="U313" s="37" t="s">
        <v>728</v>
      </c>
      <c r="V313" s="37" t="s">
        <v>1556</v>
      </c>
      <c r="W313" s="81" t="s">
        <v>1640</v>
      </c>
      <c r="X313" s="37" t="s">
        <v>52</v>
      </c>
      <c r="Y313" s="108">
        <v>45839</v>
      </c>
      <c r="Z313" s="109">
        <v>45931</v>
      </c>
      <c r="AA313" s="37"/>
      <c r="AB313" s="102"/>
      <c r="AC313" s="43" t="s">
        <v>758</v>
      </c>
      <c r="AD313" s="110" t="s">
        <v>1466</v>
      </c>
      <c r="AE313" s="111" t="s">
        <v>59</v>
      </c>
      <c r="AF313" s="44"/>
      <c r="AG313" s="37"/>
      <c r="AH313" s="37"/>
      <c r="AI313" s="37"/>
      <c r="AJ313" s="37"/>
      <c r="AK313" s="37"/>
      <c r="AL313" s="25"/>
      <c r="AM313" s="37">
        <v>50</v>
      </c>
      <c r="AN313" s="37">
        <v>50</v>
      </c>
      <c r="AO313" s="37"/>
      <c r="AP313" s="136"/>
      <c r="AQ313" s="134">
        <f t="shared" si="9"/>
        <v>50</v>
      </c>
    </row>
    <row r="314" s="6" customFormat="1" ht="156" customHeight="1" spans="1:43">
      <c r="A314" s="37">
        <v>305</v>
      </c>
      <c r="B314" s="37" t="s">
        <v>42</v>
      </c>
      <c r="C314" s="37" t="s">
        <v>67</v>
      </c>
      <c r="D314" s="45" t="s">
        <v>1101</v>
      </c>
      <c r="E314" s="37" t="s">
        <v>1641</v>
      </c>
      <c r="F314" s="37" t="s">
        <v>723</v>
      </c>
      <c r="G314" s="45" t="s">
        <v>1642</v>
      </c>
      <c r="H314" s="37" t="s">
        <v>48</v>
      </c>
      <c r="I314" s="60" t="s">
        <v>1643</v>
      </c>
      <c r="J314" s="37">
        <v>148.29</v>
      </c>
      <c r="K314" s="37">
        <v>148.29</v>
      </c>
      <c r="L314" s="37"/>
      <c r="M314" s="43"/>
      <c r="N314" s="60" t="s">
        <v>1644</v>
      </c>
      <c r="O314" s="37" t="s">
        <v>1645</v>
      </c>
      <c r="P314" s="63">
        <v>10372</v>
      </c>
      <c r="Q314" s="37" t="s">
        <v>53</v>
      </c>
      <c r="R314" s="37" t="s">
        <v>52</v>
      </c>
      <c r="S314" s="37" t="s">
        <v>53</v>
      </c>
      <c r="T314" s="37" t="s">
        <v>1463</v>
      </c>
      <c r="U314" s="37" t="s">
        <v>728</v>
      </c>
      <c r="V314" s="37" t="s">
        <v>1556</v>
      </c>
      <c r="W314" s="81" t="s">
        <v>1640</v>
      </c>
      <c r="X314" s="37" t="s">
        <v>52</v>
      </c>
      <c r="Y314" s="108">
        <v>45839</v>
      </c>
      <c r="Z314" s="109">
        <v>45931</v>
      </c>
      <c r="AA314" s="37"/>
      <c r="AB314" s="102"/>
      <c r="AC314" s="43" t="s">
        <v>758</v>
      </c>
      <c r="AD314" s="110" t="s">
        <v>1466</v>
      </c>
      <c r="AE314" s="111" t="s">
        <v>59</v>
      </c>
      <c r="AF314" s="44"/>
      <c r="AG314" s="37"/>
      <c r="AH314" s="37"/>
      <c r="AI314" s="37"/>
      <c r="AJ314" s="37"/>
      <c r="AK314" s="37"/>
      <c r="AL314" s="25"/>
      <c r="AM314" s="37">
        <v>70</v>
      </c>
      <c r="AN314" s="37">
        <v>70</v>
      </c>
      <c r="AO314" s="37"/>
      <c r="AP314" s="136"/>
      <c r="AQ314" s="134">
        <f t="shared" si="9"/>
        <v>70</v>
      </c>
    </row>
    <row r="315" s="6" customFormat="1" ht="96" customHeight="1" spans="1:43">
      <c r="A315" s="37">
        <v>306</v>
      </c>
      <c r="B315" s="37" t="s">
        <v>42</v>
      </c>
      <c r="C315" s="37" t="s">
        <v>67</v>
      </c>
      <c r="D315" s="45" t="s">
        <v>68</v>
      </c>
      <c r="E315" s="37" t="s">
        <v>1585</v>
      </c>
      <c r="F315" s="37" t="s">
        <v>180</v>
      </c>
      <c r="G315" s="45" t="s">
        <v>1586</v>
      </c>
      <c r="H315" s="37" t="s">
        <v>48</v>
      </c>
      <c r="I315" s="60" t="s">
        <v>1646</v>
      </c>
      <c r="J315" s="37">
        <v>263.8</v>
      </c>
      <c r="K315" s="37">
        <v>263.8</v>
      </c>
      <c r="L315" s="37"/>
      <c r="M315" s="43"/>
      <c r="N315" s="60" t="s">
        <v>1588</v>
      </c>
      <c r="O315" s="37"/>
      <c r="P315" s="63">
        <v>30000</v>
      </c>
      <c r="Q315" s="37" t="s">
        <v>53</v>
      </c>
      <c r="R315" s="37" t="s">
        <v>52</v>
      </c>
      <c r="S315" s="37" t="s">
        <v>53</v>
      </c>
      <c r="T315" s="37" t="s">
        <v>1463</v>
      </c>
      <c r="U315" s="37" t="s">
        <v>185</v>
      </c>
      <c r="V315" s="37" t="s">
        <v>186</v>
      </c>
      <c r="W315" s="81" t="s">
        <v>187</v>
      </c>
      <c r="X315" s="37" t="s">
        <v>52</v>
      </c>
      <c r="Y315" s="108">
        <v>45627</v>
      </c>
      <c r="Z315" s="109">
        <v>45992</v>
      </c>
      <c r="AA315" s="37"/>
      <c r="AB315" s="102"/>
      <c r="AC315" s="43" t="s">
        <v>758</v>
      </c>
      <c r="AD315" s="110" t="s">
        <v>1466</v>
      </c>
      <c r="AE315" s="111" t="s">
        <v>59</v>
      </c>
      <c r="AF315" s="44"/>
      <c r="AG315" s="37"/>
      <c r="AH315" s="37"/>
      <c r="AI315" s="37"/>
      <c r="AJ315" s="37"/>
      <c r="AK315" s="37"/>
      <c r="AL315" s="25"/>
      <c r="AM315" s="37">
        <v>130</v>
      </c>
      <c r="AN315" s="37">
        <v>130</v>
      </c>
      <c r="AO315" s="37"/>
      <c r="AP315" s="136"/>
      <c r="AQ315" s="134">
        <f t="shared" si="9"/>
        <v>130</v>
      </c>
    </row>
    <row r="316" s="6" customFormat="1" ht="126" customHeight="1" spans="1:43">
      <c r="A316" s="37">
        <v>307</v>
      </c>
      <c r="B316" s="37" t="s">
        <v>42</v>
      </c>
      <c r="C316" s="45" t="s">
        <v>84</v>
      </c>
      <c r="D316" s="45" t="s">
        <v>156</v>
      </c>
      <c r="E316" s="37" t="s">
        <v>413</v>
      </c>
      <c r="F316" s="37" t="s">
        <v>400</v>
      </c>
      <c r="G316" s="45" t="s">
        <v>409</v>
      </c>
      <c r="H316" s="37" t="s">
        <v>48</v>
      </c>
      <c r="I316" s="60" t="s">
        <v>414</v>
      </c>
      <c r="J316" s="37">
        <v>390</v>
      </c>
      <c r="K316" s="37">
        <v>390</v>
      </c>
      <c r="L316" s="37"/>
      <c r="M316" s="43"/>
      <c r="N316" s="60" t="s">
        <v>415</v>
      </c>
      <c r="O316" s="37" t="s">
        <v>416</v>
      </c>
      <c r="P316" s="63">
        <v>2360</v>
      </c>
      <c r="Q316" s="37" t="s">
        <v>53</v>
      </c>
      <c r="R316" s="37" t="s">
        <v>53</v>
      </c>
      <c r="S316" s="37" t="s">
        <v>52</v>
      </c>
      <c r="T316" s="37" t="s">
        <v>1463</v>
      </c>
      <c r="U316" s="37" t="s">
        <v>404</v>
      </c>
      <c r="V316" s="37" t="s">
        <v>405</v>
      </c>
      <c r="W316" s="81" t="s">
        <v>741</v>
      </c>
      <c r="X316" s="37" t="s">
        <v>52</v>
      </c>
      <c r="Y316" s="108">
        <v>45809</v>
      </c>
      <c r="Z316" s="109">
        <v>46021</v>
      </c>
      <c r="AA316" s="37"/>
      <c r="AB316" s="102"/>
      <c r="AC316" s="43" t="s">
        <v>758</v>
      </c>
      <c r="AD316" s="110" t="s">
        <v>1466</v>
      </c>
      <c r="AE316" s="111" t="s">
        <v>59</v>
      </c>
      <c r="AF316" s="44"/>
      <c r="AG316" s="37"/>
      <c r="AH316" s="37"/>
      <c r="AI316" s="37"/>
      <c r="AJ316" s="37"/>
      <c r="AK316" s="37"/>
      <c r="AL316" s="25"/>
      <c r="AM316" s="37">
        <v>140</v>
      </c>
      <c r="AN316" s="37">
        <v>140</v>
      </c>
      <c r="AO316" s="37"/>
      <c r="AP316" s="136"/>
      <c r="AQ316" s="134">
        <f t="shared" si="9"/>
        <v>140</v>
      </c>
    </row>
    <row r="317" s="6" customFormat="1" ht="229" customHeight="1" spans="1:43">
      <c r="A317" s="37">
        <v>308</v>
      </c>
      <c r="B317" s="37" t="s">
        <v>42</v>
      </c>
      <c r="C317" s="37" t="s">
        <v>84</v>
      </c>
      <c r="D317" s="45" t="s">
        <v>156</v>
      </c>
      <c r="E317" s="37" t="s">
        <v>1647</v>
      </c>
      <c r="F317" s="37" t="s">
        <v>223</v>
      </c>
      <c r="G317" s="45" t="s">
        <v>446</v>
      </c>
      <c r="H317" s="37" t="s">
        <v>48</v>
      </c>
      <c r="I317" s="64" t="s">
        <v>1648</v>
      </c>
      <c r="J317" s="37">
        <v>348.25</v>
      </c>
      <c r="K317" s="37">
        <v>348.25</v>
      </c>
      <c r="L317" s="37"/>
      <c r="M317" s="43"/>
      <c r="N317" s="60" t="s">
        <v>1649</v>
      </c>
      <c r="O317" s="37" t="s">
        <v>1462</v>
      </c>
      <c r="P317" s="63">
        <v>2907</v>
      </c>
      <c r="Q317" s="37" t="s">
        <v>53</v>
      </c>
      <c r="R317" s="37" t="s">
        <v>52</v>
      </c>
      <c r="S317" s="37" t="s">
        <v>53</v>
      </c>
      <c r="T317" s="37" t="s">
        <v>1463</v>
      </c>
      <c r="U317" s="37" t="s">
        <v>227</v>
      </c>
      <c r="V317" s="37" t="s">
        <v>1464</v>
      </c>
      <c r="W317" s="239" t="s">
        <v>1465</v>
      </c>
      <c r="X317" s="37" t="s">
        <v>52</v>
      </c>
      <c r="Y317" s="108">
        <v>45778</v>
      </c>
      <c r="Z317" s="109">
        <v>45992</v>
      </c>
      <c r="AA317" s="37"/>
      <c r="AB317" s="102"/>
      <c r="AC317" s="43" t="s">
        <v>758</v>
      </c>
      <c r="AD317" s="110" t="s">
        <v>1466</v>
      </c>
      <c r="AE317" s="111" t="s">
        <v>59</v>
      </c>
      <c r="AF317" s="44"/>
      <c r="AG317" s="37"/>
      <c r="AH317" s="37"/>
      <c r="AI317" s="37"/>
      <c r="AJ317" s="37"/>
      <c r="AK317" s="37"/>
      <c r="AL317" s="25"/>
      <c r="AM317" s="37">
        <v>140</v>
      </c>
      <c r="AN317" s="37">
        <v>140</v>
      </c>
      <c r="AO317" s="37"/>
      <c r="AP317" s="136"/>
      <c r="AQ317" s="134">
        <f t="shared" si="9"/>
        <v>140</v>
      </c>
    </row>
    <row r="318" s="6" customFormat="1" ht="101" customHeight="1" spans="1:43">
      <c r="A318" s="37">
        <v>309</v>
      </c>
      <c r="B318" s="37" t="s">
        <v>42</v>
      </c>
      <c r="C318" s="37" t="s">
        <v>84</v>
      </c>
      <c r="D318" s="45" t="s">
        <v>149</v>
      </c>
      <c r="E318" s="37" t="s">
        <v>1650</v>
      </c>
      <c r="F318" s="37" t="s">
        <v>723</v>
      </c>
      <c r="G318" s="45"/>
      <c r="H318" s="37" t="s">
        <v>48</v>
      </c>
      <c r="I318" s="60" t="s">
        <v>1651</v>
      </c>
      <c r="J318" s="37">
        <v>60</v>
      </c>
      <c r="K318" s="37"/>
      <c r="L318" s="37">
        <v>60</v>
      </c>
      <c r="M318" s="43"/>
      <c r="N318" s="62" t="s">
        <v>1652</v>
      </c>
      <c r="O318" s="37" t="s">
        <v>1628</v>
      </c>
      <c r="P318" s="63">
        <v>4988</v>
      </c>
      <c r="Q318" s="37" t="s">
        <v>53</v>
      </c>
      <c r="R318" s="37" t="s">
        <v>52</v>
      </c>
      <c r="S318" s="37" t="s">
        <v>53</v>
      </c>
      <c r="T318" s="37" t="s">
        <v>1463</v>
      </c>
      <c r="U318" s="37" t="s">
        <v>728</v>
      </c>
      <c r="V318" s="37" t="s">
        <v>1556</v>
      </c>
      <c r="W318" s="81">
        <v>18788483576</v>
      </c>
      <c r="X318" s="37" t="s">
        <v>52</v>
      </c>
      <c r="Y318" s="108">
        <v>45778</v>
      </c>
      <c r="Z318" s="109">
        <v>45992</v>
      </c>
      <c r="AA318" s="37"/>
      <c r="AB318" s="102"/>
      <c r="AC318" s="43" t="s">
        <v>758</v>
      </c>
      <c r="AD318" s="110" t="s">
        <v>1466</v>
      </c>
      <c r="AE318" s="111" t="s">
        <v>59</v>
      </c>
      <c r="AF318" s="44"/>
      <c r="AG318" s="37"/>
      <c r="AH318" s="37"/>
      <c r="AI318" s="37"/>
      <c r="AJ318" s="37"/>
      <c r="AK318" s="37"/>
      <c r="AL318" s="25"/>
      <c r="AM318" s="37">
        <v>60</v>
      </c>
      <c r="AN318" s="37"/>
      <c r="AO318" s="37">
        <v>60</v>
      </c>
      <c r="AP318" s="136"/>
      <c r="AQ318" s="134">
        <f t="shared" si="9"/>
        <v>60</v>
      </c>
    </row>
    <row r="319" s="6" customFormat="1" ht="100" customHeight="1" spans="1:43">
      <c r="A319" s="37">
        <v>310</v>
      </c>
      <c r="B319" s="37" t="s">
        <v>42</v>
      </c>
      <c r="C319" s="37" t="s">
        <v>84</v>
      </c>
      <c r="D319" s="45" t="s">
        <v>149</v>
      </c>
      <c r="E319" s="37" t="s">
        <v>1653</v>
      </c>
      <c r="F319" s="37" t="s">
        <v>723</v>
      </c>
      <c r="G319" s="45" t="s">
        <v>1654</v>
      </c>
      <c r="H319" s="37" t="s">
        <v>48</v>
      </c>
      <c r="I319" s="60" t="s">
        <v>1655</v>
      </c>
      <c r="J319" s="37">
        <v>25</v>
      </c>
      <c r="K319" s="37"/>
      <c r="L319" s="37">
        <v>25</v>
      </c>
      <c r="M319" s="43"/>
      <c r="N319" s="62" t="s">
        <v>1656</v>
      </c>
      <c r="O319" s="37" t="s">
        <v>1628</v>
      </c>
      <c r="P319" s="63">
        <v>11616</v>
      </c>
      <c r="Q319" s="37" t="s">
        <v>53</v>
      </c>
      <c r="R319" s="37" t="s">
        <v>52</v>
      </c>
      <c r="S319" s="37" t="s">
        <v>53</v>
      </c>
      <c r="T319" s="37" t="s">
        <v>1463</v>
      </c>
      <c r="U319" s="37" t="s">
        <v>728</v>
      </c>
      <c r="V319" s="37" t="s">
        <v>1556</v>
      </c>
      <c r="W319" s="81">
        <v>18788483576</v>
      </c>
      <c r="X319" s="37" t="s">
        <v>52</v>
      </c>
      <c r="Y319" s="108">
        <v>45778</v>
      </c>
      <c r="Z319" s="109">
        <v>45992</v>
      </c>
      <c r="AA319" s="37"/>
      <c r="AB319" s="102"/>
      <c r="AC319" s="43" t="s">
        <v>758</v>
      </c>
      <c r="AD319" s="110" t="s">
        <v>1466</v>
      </c>
      <c r="AE319" s="111" t="s">
        <v>59</v>
      </c>
      <c r="AF319" s="44"/>
      <c r="AG319" s="37"/>
      <c r="AH319" s="37"/>
      <c r="AI319" s="37"/>
      <c r="AJ319" s="37"/>
      <c r="AK319" s="37"/>
      <c r="AL319" s="25"/>
      <c r="AM319" s="37">
        <v>25</v>
      </c>
      <c r="AN319" s="37"/>
      <c r="AO319" s="37">
        <v>25</v>
      </c>
      <c r="AP319" s="136"/>
      <c r="AQ319" s="134">
        <f t="shared" si="9"/>
        <v>25</v>
      </c>
    </row>
    <row r="320" s="8" customFormat="1" ht="232" customHeight="1" spans="1:43">
      <c r="A320" s="37">
        <v>311</v>
      </c>
      <c r="B320" s="37" t="s">
        <v>42</v>
      </c>
      <c r="C320" s="37" t="s">
        <v>67</v>
      </c>
      <c r="D320" s="37" t="s">
        <v>1657</v>
      </c>
      <c r="E320" s="160" t="s">
        <v>1658</v>
      </c>
      <c r="F320" s="161" t="s">
        <v>198</v>
      </c>
      <c r="G320" s="160" t="s">
        <v>199</v>
      </c>
      <c r="H320" s="162" t="s">
        <v>48</v>
      </c>
      <c r="I320" s="166" t="s">
        <v>1659</v>
      </c>
      <c r="J320" s="37">
        <v>812</v>
      </c>
      <c r="K320" s="37">
        <v>812</v>
      </c>
      <c r="L320" s="37"/>
      <c r="M320" s="43"/>
      <c r="N320" s="60" t="s">
        <v>1660</v>
      </c>
      <c r="O320" s="37" t="s">
        <v>1661</v>
      </c>
      <c r="P320" s="156">
        <v>150</v>
      </c>
      <c r="Q320" s="37" t="s">
        <v>53</v>
      </c>
      <c r="R320" s="37" t="s">
        <v>53</v>
      </c>
      <c r="S320" s="37" t="s">
        <v>52</v>
      </c>
      <c r="T320" s="37" t="s">
        <v>1662</v>
      </c>
      <c r="U320" s="37" t="s">
        <v>1663</v>
      </c>
      <c r="V320" s="37" t="s">
        <v>1664</v>
      </c>
      <c r="W320" s="81" t="s">
        <v>1665</v>
      </c>
      <c r="X320" s="37" t="s">
        <v>52</v>
      </c>
      <c r="Y320" s="108">
        <v>45658</v>
      </c>
      <c r="Z320" s="109">
        <v>45992</v>
      </c>
      <c r="AA320" s="37"/>
      <c r="AB320" s="102" t="s">
        <v>57</v>
      </c>
      <c r="AC320" s="43" t="s">
        <v>58</v>
      </c>
      <c r="AD320" s="110" t="s">
        <v>1662</v>
      </c>
      <c r="AE320" s="111" t="s">
        <v>59</v>
      </c>
      <c r="AF320" s="44">
        <v>812</v>
      </c>
      <c r="AG320" s="37"/>
      <c r="AH320" s="37">
        <v>400</v>
      </c>
      <c r="AI320" s="37">
        <v>400</v>
      </c>
      <c r="AJ320" s="37"/>
      <c r="AK320" s="37"/>
      <c r="AL320" s="154"/>
      <c r="AM320" s="37">
        <v>812</v>
      </c>
      <c r="AN320" s="37">
        <v>812</v>
      </c>
      <c r="AO320" s="37"/>
      <c r="AP320" s="136"/>
      <c r="AQ320" s="134">
        <f t="shared" si="9"/>
        <v>412</v>
      </c>
    </row>
    <row r="321" s="8" customFormat="1" ht="91" customHeight="1" spans="1:43">
      <c r="A321" s="37">
        <v>312</v>
      </c>
      <c r="B321" s="37" t="s">
        <v>42</v>
      </c>
      <c r="C321" s="37" t="s">
        <v>67</v>
      </c>
      <c r="D321" s="37" t="s">
        <v>1657</v>
      </c>
      <c r="E321" s="37" t="s">
        <v>1671</v>
      </c>
      <c r="F321" s="37" t="s">
        <v>136</v>
      </c>
      <c r="G321" s="37" t="s">
        <v>1672</v>
      </c>
      <c r="H321" s="37" t="s">
        <v>48</v>
      </c>
      <c r="I321" s="64" t="s">
        <v>1673</v>
      </c>
      <c r="J321" s="37">
        <v>20</v>
      </c>
      <c r="K321" s="37">
        <v>20</v>
      </c>
      <c r="L321" s="37"/>
      <c r="M321" s="37"/>
      <c r="N321" s="62" t="s">
        <v>1674</v>
      </c>
      <c r="O321" s="37" t="s">
        <v>1670</v>
      </c>
      <c r="P321" s="156">
        <v>200</v>
      </c>
      <c r="Q321" s="37" t="s">
        <v>53</v>
      </c>
      <c r="R321" s="37" t="s">
        <v>53</v>
      </c>
      <c r="S321" s="37" t="s">
        <v>53</v>
      </c>
      <c r="T321" s="37" t="s">
        <v>1662</v>
      </c>
      <c r="U321" s="37" t="s">
        <v>1001</v>
      </c>
      <c r="V321" s="37" t="s">
        <v>1002</v>
      </c>
      <c r="W321" s="81">
        <v>15924765188</v>
      </c>
      <c r="X321" s="37" t="s">
        <v>52</v>
      </c>
      <c r="Y321" s="108">
        <v>45658</v>
      </c>
      <c r="Z321" s="109">
        <v>45992</v>
      </c>
      <c r="AA321" s="37"/>
      <c r="AB321" s="102"/>
      <c r="AC321" s="43" t="s">
        <v>58</v>
      </c>
      <c r="AD321" s="110" t="s">
        <v>1662</v>
      </c>
      <c r="AE321" s="111" t="s">
        <v>59</v>
      </c>
      <c r="AF321" s="44"/>
      <c r="AG321" s="37"/>
      <c r="AH321" s="37">
        <v>20</v>
      </c>
      <c r="AI321" s="37">
        <v>20</v>
      </c>
      <c r="AJ321" s="37"/>
      <c r="AK321" s="37"/>
      <c r="AL321" s="154"/>
      <c r="AM321" s="37">
        <v>20</v>
      </c>
      <c r="AN321" s="37">
        <v>20</v>
      </c>
      <c r="AO321" s="37"/>
      <c r="AP321" s="136"/>
      <c r="AQ321" s="134">
        <f t="shared" si="9"/>
        <v>0</v>
      </c>
    </row>
    <row r="322" s="8" customFormat="1" ht="117" customHeight="1" spans="1:43">
      <c r="A322" s="37">
        <v>313</v>
      </c>
      <c r="B322" s="37" t="s">
        <v>42</v>
      </c>
      <c r="C322" s="37" t="s">
        <v>67</v>
      </c>
      <c r="D322" s="37" t="s">
        <v>1657</v>
      </c>
      <c r="E322" s="37" t="s">
        <v>1675</v>
      </c>
      <c r="F322" s="37" t="s">
        <v>276</v>
      </c>
      <c r="G322" s="37" t="s">
        <v>1676</v>
      </c>
      <c r="H322" s="37" t="s">
        <v>48</v>
      </c>
      <c r="I322" s="60" t="s">
        <v>1677</v>
      </c>
      <c r="J322" s="37">
        <v>120</v>
      </c>
      <c r="K322" s="37">
        <v>120</v>
      </c>
      <c r="L322" s="37"/>
      <c r="M322" s="37"/>
      <c r="N322" s="62" t="s">
        <v>1678</v>
      </c>
      <c r="O322" s="37" t="s">
        <v>1661</v>
      </c>
      <c r="P322" s="156">
        <v>50</v>
      </c>
      <c r="Q322" s="37" t="s">
        <v>53</v>
      </c>
      <c r="R322" s="37" t="s">
        <v>53</v>
      </c>
      <c r="S322" s="37" t="s">
        <v>53</v>
      </c>
      <c r="T322" s="37" t="s">
        <v>1662</v>
      </c>
      <c r="U322" s="37" t="s">
        <v>281</v>
      </c>
      <c r="V322" s="37" t="s">
        <v>282</v>
      </c>
      <c r="W322" s="81" t="s">
        <v>283</v>
      </c>
      <c r="X322" s="37" t="s">
        <v>52</v>
      </c>
      <c r="Y322" s="108">
        <v>45658</v>
      </c>
      <c r="Z322" s="109">
        <v>45992</v>
      </c>
      <c r="AA322" s="37"/>
      <c r="AB322" s="102" t="s">
        <v>57</v>
      </c>
      <c r="AC322" s="43" t="s">
        <v>58</v>
      </c>
      <c r="AD322" s="110" t="s">
        <v>1662</v>
      </c>
      <c r="AE322" s="111" t="s">
        <v>59</v>
      </c>
      <c r="AF322" s="44">
        <v>120</v>
      </c>
      <c r="AG322" s="37"/>
      <c r="AH322" s="37">
        <v>120</v>
      </c>
      <c r="AI322" s="37">
        <v>120</v>
      </c>
      <c r="AJ322" s="37"/>
      <c r="AK322" s="37"/>
      <c r="AL322" s="154"/>
      <c r="AM322" s="37">
        <v>120</v>
      </c>
      <c r="AN322" s="37">
        <v>120</v>
      </c>
      <c r="AO322" s="37"/>
      <c r="AP322" s="136"/>
      <c r="AQ322" s="134">
        <f t="shared" si="9"/>
        <v>0</v>
      </c>
    </row>
    <row r="323" s="8" customFormat="1" ht="129" customHeight="1" spans="1:43">
      <c r="A323" s="37">
        <v>314</v>
      </c>
      <c r="B323" s="37" t="s">
        <v>42</v>
      </c>
      <c r="C323" s="37" t="s">
        <v>67</v>
      </c>
      <c r="D323" s="37" t="s">
        <v>1657</v>
      </c>
      <c r="E323" s="37" t="s">
        <v>1679</v>
      </c>
      <c r="F323" s="37" t="s">
        <v>276</v>
      </c>
      <c r="G323" s="37" t="s">
        <v>1680</v>
      </c>
      <c r="H323" s="37" t="s">
        <v>48</v>
      </c>
      <c r="I323" s="62" t="s">
        <v>1681</v>
      </c>
      <c r="J323" s="37">
        <v>460</v>
      </c>
      <c r="K323" s="37">
        <v>460</v>
      </c>
      <c r="L323" s="37"/>
      <c r="M323" s="37"/>
      <c r="N323" s="60" t="s">
        <v>1682</v>
      </c>
      <c r="O323" s="37" t="s">
        <v>1683</v>
      </c>
      <c r="P323" s="156">
        <v>300</v>
      </c>
      <c r="Q323" s="37" t="s">
        <v>53</v>
      </c>
      <c r="R323" s="37" t="s">
        <v>53</v>
      </c>
      <c r="S323" s="37" t="s">
        <v>52</v>
      </c>
      <c r="T323" s="37" t="s">
        <v>1662</v>
      </c>
      <c r="U323" s="37" t="s">
        <v>281</v>
      </c>
      <c r="V323" s="37" t="s">
        <v>282</v>
      </c>
      <c r="W323" s="81" t="s">
        <v>283</v>
      </c>
      <c r="X323" s="37" t="s">
        <v>52</v>
      </c>
      <c r="Y323" s="108">
        <v>45658</v>
      </c>
      <c r="Z323" s="109">
        <v>45992</v>
      </c>
      <c r="AA323" s="37"/>
      <c r="AB323" s="102"/>
      <c r="AC323" s="43" t="s">
        <v>58</v>
      </c>
      <c r="AD323" s="110" t="s">
        <v>1662</v>
      </c>
      <c r="AE323" s="111" t="s">
        <v>59</v>
      </c>
      <c r="AF323" s="44"/>
      <c r="AG323" s="37"/>
      <c r="AH323" s="37">
        <v>310</v>
      </c>
      <c r="AI323" s="37">
        <v>310</v>
      </c>
      <c r="AJ323" s="37"/>
      <c r="AK323" s="37"/>
      <c r="AL323" s="154"/>
      <c r="AM323" s="37">
        <v>310</v>
      </c>
      <c r="AN323" s="37">
        <v>310</v>
      </c>
      <c r="AO323" s="37"/>
      <c r="AP323" s="136"/>
      <c r="AQ323" s="134">
        <f t="shared" si="9"/>
        <v>0</v>
      </c>
    </row>
    <row r="324" s="8" customFormat="1" ht="189" customHeight="1" spans="1:43">
      <c r="A324" s="37">
        <v>315</v>
      </c>
      <c r="B324" s="37" t="s">
        <v>42</v>
      </c>
      <c r="C324" s="37" t="s">
        <v>84</v>
      </c>
      <c r="D324" s="37" t="s">
        <v>149</v>
      </c>
      <c r="E324" s="37" t="s">
        <v>1684</v>
      </c>
      <c r="F324" s="37" t="s">
        <v>167</v>
      </c>
      <c r="G324" s="37" t="s">
        <v>168</v>
      </c>
      <c r="H324" s="37" t="s">
        <v>48</v>
      </c>
      <c r="I324" s="64" t="s">
        <v>1685</v>
      </c>
      <c r="J324" s="37">
        <v>625</v>
      </c>
      <c r="K324" s="37">
        <v>625</v>
      </c>
      <c r="L324" s="37"/>
      <c r="M324" s="37"/>
      <c r="N324" s="64" t="s">
        <v>1686</v>
      </c>
      <c r="O324" s="37" t="s">
        <v>635</v>
      </c>
      <c r="P324" s="156">
        <v>1750</v>
      </c>
      <c r="Q324" s="37" t="s">
        <v>53</v>
      </c>
      <c r="R324" s="37" t="s">
        <v>53</v>
      </c>
      <c r="S324" s="37" t="s">
        <v>52</v>
      </c>
      <c r="T324" s="37" t="s">
        <v>1662</v>
      </c>
      <c r="U324" s="37" t="s">
        <v>172</v>
      </c>
      <c r="V324" s="37" t="s">
        <v>1687</v>
      </c>
      <c r="W324" s="81" t="s">
        <v>1688</v>
      </c>
      <c r="X324" s="37" t="s">
        <v>52</v>
      </c>
      <c r="Y324" s="108">
        <v>45658</v>
      </c>
      <c r="Z324" s="109">
        <v>45992</v>
      </c>
      <c r="AA324" s="37"/>
      <c r="AB324" s="102" t="s">
        <v>66</v>
      </c>
      <c r="AC324" s="43" t="s">
        <v>58</v>
      </c>
      <c r="AD324" s="110" t="s">
        <v>1662</v>
      </c>
      <c r="AE324" s="111" t="s">
        <v>59</v>
      </c>
      <c r="AF324" s="44"/>
      <c r="AG324" s="37">
        <v>625</v>
      </c>
      <c r="AH324" s="37">
        <v>374.4</v>
      </c>
      <c r="AI324" s="37">
        <v>374.4</v>
      </c>
      <c r="AJ324" s="37"/>
      <c r="AK324" s="37"/>
      <c r="AL324" s="154"/>
      <c r="AM324" s="37">
        <v>625</v>
      </c>
      <c r="AN324" s="37"/>
      <c r="AO324" s="37">
        <v>625</v>
      </c>
      <c r="AP324" s="136"/>
      <c r="AQ324" s="134">
        <f t="shared" si="9"/>
        <v>250.6</v>
      </c>
    </row>
    <row r="325" s="8" customFormat="1" ht="145" customHeight="1" spans="1:43">
      <c r="A325" s="37">
        <v>316</v>
      </c>
      <c r="B325" s="37" t="s">
        <v>42</v>
      </c>
      <c r="C325" s="37" t="s">
        <v>67</v>
      </c>
      <c r="D325" s="37" t="s">
        <v>1657</v>
      </c>
      <c r="E325" s="37" t="s">
        <v>1689</v>
      </c>
      <c r="F325" s="37" t="s">
        <v>276</v>
      </c>
      <c r="G325" s="37" t="s">
        <v>1690</v>
      </c>
      <c r="H325" s="37" t="s">
        <v>48</v>
      </c>
      <c r="I325" s="64" t="s">
        <v>1691</v>
      </c>
      <c r="J325" s="37">
        <v>360</v>
      </c>
      <c r="K325" s="37">
        <v>360</v>
      </c>
      <c r="L325" s="37"/>
      <c r="M325" s="37"/>
      <c r="N325" s="60" t="s">
        <v>1692</v>
      </c>
      <c r="O325" s="37" t="s">
        <v>1683</v>
      </c>
      <c r="P325" s="156">
        <v>200</v>
      </c>
      <c r="Q325" s="37" t="s">
        <v>53</v>
      </c>
      <c r="R325" s="37" t="s">
        <v>53</v>
      </c>
      <c r="S325" s="37" t="s">
        <v>52</v>
      </c>
      <c r="T325" s="37" t="s">
        <v>1662</v>
      </c>
      <c r="U325" s="37" t="s">
        <v>281</v>
      </c>
      <c r="V325" s="37" t="s">
        <v>282</v>
      </c>
      <c r="W325" s="81" t="s">
        <v>283</v>
      </c>
      <c r="X325" s="37" t="s">
        <v>52</v>
      </c>
      <c r="Y325" s="108">
        <v>45658</v>
      </c>
      <c r="Z325" s="109">
        <v>45992</v>
      </c>
      <c r="AA325" s="37"/>
      <c r="AB325" s="102"/>
      <c r="AC325" s="43" t="s">
        <v>58</v>
      </c>
      <c r="AD325" s="110" t="s">
        <v>1662</v>
      </c>
      <c r="AE325" s="111" t="s">
        <v>59</v>
      </c>
      <c r="AF325" s="44"/>
      <c r="AG325" s="37"/>
      <c r="AH325" s="37">
        <v>260</v>
      </c>
      <c r="AI325" s="37">
        <v>260</v>
      </c>
      <c r="AJ325" s="37"/>
      <c r="AK325" s="37"/>
      <c r="AL325" s="154"/>
      <c r="AM325" s="37">
        <v>260</v>
      </c>
      <c r="AN325" s="37">
        <v>260</v>
      </c>
      <c r="AO325" s="37"/>
      <c r="AP325" s="136"/>
      <c r="AQ325" s="134">
        <f t="shared" si="9"/>
        <v>0</v>
      </c>
    </row>
    <row r="326" s="5" customFormat="1" ht="172" customHeight="1" spans="1:43">
      <c r="A326" s="37">
        <v>317</v>
      </c>
      <c r="B326" s="37" t="s">
        <v>42</v>
      </c>
      <c r="C326" s="37" t="s">
        <v>84</v>
      </c>
      <c r="D326" s="37" t="s">
        <v>156</v>
      </c>
      <c r="E326" s="37" t="s">
        <v>1721</v>
      </c>
      <c r="F326" s="37" t="s">
        <v>158</v>
      </c>
      <c r="G326" s="37" t="s">
        <v>1722</v>
      </c>
      <c r="H326" s="37" t="s">
        <v>48</v>
      </c>
      <c r="I326" s="60" t="s">
        <v>1723</v>
      </c>
      <c r="J326" s="37">
        <v>280</v>
      </c>
      <c r="K326" s="37">
        <v>280</v>
      </c>
      <c r="L326" s="37"/>
      <c r="M326" s="37"/>
      <c r="N326" s="62" t="s">
        <v>1724</v>
      </c>
      <c r="O326" s="60" t="s">
        <v>1725</v>
      </c>
      <c r="P326" s="37">
        <v>2384</v>
      </c>
      <c r="Q326" s="37" t="s">
        <v>53</v>
      </c>
      <c r="R326" s="37" t="s">
        <v>53</v>
      </c>
      <c r="S326" s="37" t="s">
        <v>53</v>
      </c>
      <c r="T326" s="37" t="s">
        <v>1699</v>
      </c>
      <c r="U326" s="37" t="s">
        <v>715</v>
      </c>
      <c r="V326" s="37" t="s">
        <v>1726</v>
      </c>
      <c r="W326" s="81" t="s">
        <v>1727</v>
      </c>
      <c r="X326" s="37" t="s">
        <v>52</v>
      </c>
      <c r="Y326" s="109">
        <v>45689</v>
      </c>
      <c r="Z326" s="108">
        <v>45992</v>
      </c>
      <c r="AA326" s="102"/>
      <c r="AB326" s="102" t="s">
        <v>57</v>
      </c>
      <c r="AC326" s="43" t="s">
        <v>758</v>
      </c>
      <c r="AD326" s="110" t="s">
        <v>1699</v>
      </c>
      <c r="AE326" s="111" t="s">
        <v>59</v>
      </c>
      <c r="AF326" s="44">
        <v>280</v>
      </c>
      <c r="AG326" s="37">
        <v>0</v>
      </c>
      <c r="AH326" s="184"/>
      <c r="AI326" s="184"/>
      <c r="AJ326" s="184" t="s">
        <v>1728</v>
      </c>
      <c r="AK326" s="184"/>
      <c r="AL326" s="125"/>
      <c r="AM326" s="37">
        <v>280</v>
      </c>
      <c r="AN326" s="37">
        <v>280</v>
      </c>
      <c r="AO326" s="37"/>
      <c r="AP326" s="136"/>
      <c r="AQ326" s="134">
        <f t="shared" si="9"/>
        <v>280</v>
      </c>
    </row>
    <row r="327" s="5" customFormat="1" ht="132" spans="1:43">
      <c r="A327" s="37">
        <v>318</v>
      </c>
      <c r="B327" s="37" t="s">
        <v>42</v>
      </c>
      <c r="C327" s="37" t="s">
        <v>84</v>
      </c>
      <c r="D327" s="37" t="s">
        <v>156</v>
      </c>
      <c r="E327" s="37" t="s">
        <v>1729</v>
      </c>
      <c r="F327" s="37" t="s">
        <v>198</v>
      </c>
      <c r="G327" s="37" t="s">
        <v>1730</v>
      </c>
      <c r="H327" s="37" t="s">
        <v>48</v>
      </c>
      <c r="I327" s="64" t="s">
        <v>1731</v>
      </c>
      <c r="J327" s="37">
        <v>210</v>
      </c>
      <c r="K327" s="37"/>
      <c r="L327" s="37">
        <v>210</v>
      </c>
      <c r="M327" s="37"/>
      <c r="N327" s="64" t="s">
        <v>1732</v>
      </c>
      <c r="O327" s="60" t="s">
        <v>1725</v>
      </c>
      <c r="P327" s="37">
        <v>2287</v>
      </c>
      <c r="Q327" s="37" t="s">
        <v>53</v>
      </c>
      <c r="R327" s="37" t="s">
        <v>53</v>
      </c>
      <c r="S327" s="37" t="s">
        <v>53</v>
      </c>
      <c r="T327" s="37" t="s">
        <v>1699</v>
      </c>
      <c r="U327" s="37" t="s">
        <v>202</v>
      </c>
      <c r="V327" s="37" t="s">
        <v>1733</v>
      </c>
      <c r="W327" s="81" t="s">
        <v>1734</v>
      </c>
      <c r="X327" s="37" t="s">
        <v>52</v>
      </c>
      <c r="Y327" s="109">
        <v>45689</v>
      </c>
      <c r="Z327" s="108">
        <v>45992</v>
      </c>
      <c r="AA327" s="102"/>
      <c r="AB327" s="102" t="s">
        <v>66</v>
      </c>
      <c r="AC327" s="43" t="s">
        <v>758</v>
      </c>
      <c r="AD327" s="110" t="s">
        <v>1699</v>
      </c>
      <c r="AE327" s="111" t="s">
        <v>59</v>
      </c>
      <c r="AF327" s="44">
        <v>0</v>
      </c>
      <c r="AG327" s="37">
        <v>210</v>
      </c>
      <c r="AH327" s="185"/>
      <c r="AI327" s="185"/>
      <c r="AJ327" s="185" t="s">
        <v>1728</v>
      </c>
      <c r="AK327" s="185"/>
      <c r="AL327" s="125"/>
      <c r="AM327" s="37">
        <v>210</v>
      </c>
      <c r="AN327" s="37"/>
      <c r="AO327" s="37">
        <v>210</v>
      </c>
      <c r="AP327" s="136"/>
      <c r="AQ327" s="134">
        <f t="shared" si="9"/>
        <v>210</v>
      </c>
    </row>
    <row r="328" s="5" customFormat="1" ht="194" customHeight="1" spans="1:43">
      <c r="A328" s="37">
        <v>319</v>
      </c>
      <c r="B328" s="37" t="s">
        <v>42</v>
      </c>
      <c r="C328" s="37" t="s">
        <v>84</v>
      </c>
      <c r="D328" s="37" t="s">
        <v>149</v>
      </c>
      <c r="E328" s="37" t="s">
        <v>1735</v>
      </c>
      <c r="F328" s="37" t="s">
        <v>498</v>
      </c>
      <c r="G328" s="37" t="s">
        <v>1736</v>
      </c>
      <c r="H328" s="37" t="s">
        <v>48</v>
      </c>
      <c r="I328" s="64" t="s">
        <v>1737</v>
      </c>
      <c r="J328" s="37">
        <v>1050</v>
      </c>
      <c r="K328" s="37">
        <v>1050</v>
      </c>
      <c r="L328" s="37"/>
      <c r="M328" s="37"/>
      <c r="N328" s="62" t="s">
        <v>1738</v>
      </c>
      <c r="O328" s="60" t="s">
        <v>1566</v>
      </c>
      <c r="P328" s="37">
        <v>6636</v>
      </c>
      <c r="Q328" s="37" t="s">
        <v>53</v>
      </c>
      <c r="R328" s="37" t="s">
        <v>53</v>
      </c>
      <c r="S328" s="37" t="s">
        <v>52</v>
      </c>
      <c r="T328" s="37" t="s">
        <v>1699</v>
      </c>
      <c r="U328" s="37" t="s">
        <v>503</v>
      </c>
      <c r="V328" s="37" t="s">
        <v>1739</v>
      </c>
      <c r="W328" s="81" t="s">
        <v>1740</v>
      </c>
      <c r="X328" s="37" t="s">
        <v>52</v>
      </c>
      <c r="Y328" s="109">
        <v>45689</v>
      </c>
      <c r="Z328" s="108">
        <v>45992</v>
      </c>
      <c r="AA328" s="102"/>
      <c r="AB328" s="102" t="s">
        <v>57</v>
      </c>
      <c r="AC328" s="43" t="s">
        <v>758</v>
      </c>
      <c r="AD328" s="110" t="s">
        <v>1699</v>
      </c>
      <c r="AE328" s="111" t="s">
        <v>59</v>
      </c>
      <c r="AF328" s="44">
        <v>1050</v>
      </c>
      <c r="AG328" s="37">
        <v>0</v>
      </c>
      <c r="AH328" s="185"/>
      <c r="AI328" s="185"/>
      <c r="AJ328" s="185" t="s">
        <v>1728</v>
      </c>
      <c r="AK328" s="185"/>
      <c r="AL328" s="125"/>
      <c r="AM328" s="37">
        <v>1050</v>
      </c>
      <c r="AN328" s="37">
        <v>1050</v>
      </c>
      <c r="AO328" s="37"/>
      <c r="AP328" s="136"/>
      <c r="AQ328" s="134">
        <f t="shared" si="9"/>
        <v>1050</v>
      </c>
    </row>
    <row r="329" s="5" customFormat="1" ht="240" customHeight="1" spans="1:43">
      <c r="A329" s="37">
        <v>320</v>
      </c>
      <c r="B329" s="37" t="s">
        <v>42</v>
      </c>
      <c r="C329" s="37" t="s">
        <v>84</v>
      </c>
      <c r="D329" s="37" t="s">
        <v>534</v>
      </c>
      <c r="E329" s="37" t="s">
        <v>1741</v>
      </c>
      <c r="F329" s="37" t="s">
        <v>136</v>
      </c>
      <c r="G329" s="37" t="s">
        <v>151</v>
      </c>
      <c r="H329" s="37" t="s">
        <v>48</v>
      </c>
      <c r="I329" s="60" t="s">
        <v>1742</v>
      </c>
      <c r="J329" s="37">
        <v>560</v>
      </c>
      <c r="K329" s="37"/>
      <c r="L329" s="37">
        <v>560</v>
      </c>
      <c r="M329" s="37"/>
      <c r="N329" s="62" t="s">
        <v>1743</v>
      </c>
      <c r="O329" s="60" t="s">
        <v>1744</v>
      </c>
      <c r="P329" s="37">
        <v>4190</v>
      </c>
      <c r="Q329" s="37" t="s">
        <v>53</v>
      </c>
      <c r="R329" s="37" t="s">
        <v>53</v>
      </c>
      <c r="S329" s="37" t="s">
        <v>53</v>
      </c>
      <c r="T329" s="37" t="s">
        <v>1699</v>
      </c>
      <c r="U329" s="37" t="s">
        <v>1001</v>
      </c>
      <c r="V329" s="37" t="s">
        <v>1745</v>
      </c>
      <c r="W329" s="81">
        <v>1478724977</v>
      </c>
      <c r="X329" s="37" t="s">
        <v>52</v>
      </c>
      <c r="Y329" s="109">
        <v>45689</v>
      </c>
      <c r="Z329" s="108">
        <v>45992</v>
      </c>
      <c r="AA329" s="102"/>
      <c r="AB329" s="102" t="s">
        <v>66</v>
      </c>
      <c r="AC329" s="43" t="s">
        <v>758</v>
      </c>
      <c r="AD329" s="110" t="s">
        <v>1699</v>
      </c>
      <c r="AE329" s="111" t="s">
        <v>59</v>
      </c>
      <c r="AF329" s="44">
        <v>0</v>
      </c>
      <c r="AG329" s="37">
        <v>560</v>
      </c>
      <c r="AH329" s="185"/>
      <c r="AI329" s="185"/>
      <c r="AJ329" s="185" t="s">
        <v>1728</v>
      </c>
      <c r="AK329" s="185"/>
      <c r="AL329" s="125"/>
      <c r="AM329" s="37">
        <v>560</v>
      </c>
      <c r="AN329" s="37"/>
      <c r="AO329" s="37">
        <v>560</v>
      </c>
      <c r="AP329" s="136"/>
      <c r="AQ329" s="134">
        <f t="shared" ref="AQ329:AQ392" si="10">AM329-AH329</f>
        <v>560</v>
      </c>
    </row>
    <row r="330" s="5" customFormat="1" ht="172" customHeight="1" spans="1:43">
      <c r="A330" s="37">
        <v>321</v>
      </c>
      <c r="B330" s="37" t="s">
        <v>42</v>
      </c>
      <c r="C330" s="37" t="s">
        <v>84</v>
      </c>
      <c r="D330" s="37" t="s">
        <v>149</v>
      </c>
      <c r="E330" s="37" t="s">
        <v>1746</v>
      </c>
      <c r="F330" s="37" t="s">
        <v>167</v>
      </c>
      <c r="G330" s="37" t="s">
        <v>1068</v>
      </c>
      <c r="H330" s="37" t="s">
        <v>48</v>
      </c>
      <c r="I330" s="60" t="s">
        <v>1747</v>
      </c>
      <c r="J330" s="37">
        <v>700</v>
      </c>
      <c r="K330" s="37">
        <v>700</v>
      </c>
      <c r="L330" s="37"/>
      <c r="M330" s="37"/>
      <c r="N330" s="62" t="s">
        <v>1748</v>
      </c>
      <c r="O330" s="60" t="s">
        <v>1566</v>
      </c>
      <c r="P330" s="37">
        <v>3814</v>
      </c>
      <c r="Q330" s="37" t="s">
        <v>53</v>
      </c>
      <c r="R330" s="37" t="s">
        <v>53</v>
      </c>
      <c r="S330" s="37" t="s">
        <v>52</v>
      </c>
      <c r="T330" s="37" t="s">
        <v>1699</v>
      </c>
      <c r="U330" s="37" t="s">
        <v>172</v>
      </c>
      <c r="V330" s="37" t="s">
        <v>1749</v>
      </c>
      <c r="W330" s="81" t="s">
        <v>1750</v>
      </c>
      <c r="X330" s="37" t="s">
        <v>52</v>
      </c>
      <c r="Y330" s="109">
        <v>45689</v>
      </c>
      <c r="Z330" s="108">
        <v>45992</v>
      </c>
      <c r="AA330" s="102"/>
      <c r="AB330" s="102" t="s">
        <v>57</v>
      </c>
      <c r="AC330" s="43" t="s">
        <v>758</v>
      </c>
      <c r="AD330" s="110" t="s">
        <v>1699</v>
      </c>
      <c r="AE330" s="111" t="s">
        <v>59</v>
      </c>
      <c r="AF330" s="44">
        <v>700</v>
      </c>
      <c r="AG330" s="37">
        <v>0</v>
      </c>
      <c r="AH330" s="185"/>
      <c r="AI330" s="185"/>
      <c r="AJ330" s="185" t="s">
        <v>1728</v>
      </c>
      <c r="AK330" s="185"/>
      <c r="AL330" s="125"/>
      <c r="AM330" s="37">
        <v>700</v>
      </c>
      <c r="AN330" s="37">
        <v>700</v>
      </c>
      <c r="AO330" s="37"/>
      <c r="AP330" s="136"/>
      <c r="AQ330" s="134">
        <f t="shared" si="10"/>
        <v>700</v>
      </c>
    </row>
    <row r="331" s="8" customFormat="1" ht="81" customHeight="1" spans="1:43">
      <c r="A331" s="37">
        <v>322</v>
      </c>
      <c r="B331" s="37" t="s">
        <v>42</v>
      </c>
      <c r="C331" s="37" t="s">
        <v>67</v>
      </c>
      <c r="D331" s="37" t="s">
        <v>68</v>
      </c>
      <c r="E331" s="37" t="s">
        <v>1756</v>
      </c>
      <c r="F331" s="37" t="s">
        <v>276</v>
      </c>
      <c r="G331" s="37" t="s">
        <v>1757</v>
      </c>
      <c r="H331" s="37" t="s">
        <v>48</v>
      </c>
      <c r="I331" s="60" t="s">
        <v>1758</v>
      </c>
      <c r="J331" s="37">
        <v>68</v>
      </c>
      <c r="K331" s="37">
        <v>68</v>
      </c>
      <c r="L331" s="37"/>
      <c r="M331" s="37"/>
      <c r="N331" s="60" t="s">
        <v>1759</v>
      </c>
      <c r="O331" s="37"/>
      <c r="P331" s="156">
        <v>5100</v>
      </c>
      <c r="Q331" s="37" t="s">
        <v>53</v>
      </c>
      <c r="R331" s="37" t="s">
        <v>53</v>
      </c>
      <c r="S331" s="37" t="s">
        <v>53</v>
      </c>
      <c r="T331" s="37" t="s">
        <v>1754</v>
      </c>
      <c r="U331" s="37" t="s">
        <v>281</v>
      </c>
      <c r="V331" s="37" t="s">
        <v>282</v>
      </c>
      <c r="W331" s="81" t="s">
        <v>283</v>
      </c>
      <c r="X331" s="37" t="s">
        <v>52</v>
      </c>
      <c r="Y331" s="108">
        <v>45658</v>
      </c>
      <c r="Z331" s="109">
        <v>46021</v>
      </c>
      <c r="AA331" s="37"/>
      <c r="AB331" s="102"/>
      <c r="AC331" s="43" t="s">
        <v>58</v>
      </c>
      <c r="AD331" s="110" t="s">
        <v>1755</v>
      </c>
      <c r="AE331" s="111" t="s">
        <v>59</v>
      </c>
      <c r="AF331" s="44"/>
      <c r="AG331" s="37"/>
      <c r="AH331" s="37">
        <v>68</v>
      </c>
      <c r="AI331" s="37">
        <v>68</v>
      </c>
      <c r="AJ331" s="37"/>
      <c r="AK331" s="37"/>
      <c r="AL331" s="154"/>
      <c r="AM331" s="37">
        <v>68</v>
      </c>
      <c r="AN331" s="37">
        <v>68</v>
      </c>
      <c r="AO331" s="37"/>
      <c r="AP331" s="136"/>
      <c r="AQ331" s="134">
        <f t="shared" si="10"/>
        <v>0</v>
      </c>
    </row>
    <row r="332" s="8" customFormat="1" ht="99" customHeight="1" spans="1:43">
      <c r="A332" s="37">
        <v>323</v>
      </c>
      <c r="B332" s="37" t="s">
        <v>42</v>
      </c>
      <c r="C332" s="37" t="s">
        <v>67</v>
      </c>
      <c r="D332" s="37" t="s">
        <v>68</v>
      </c>
      <c r="E332" s="37" t="s">
        <v>1760</v>
      </c>
      <c r="F332" s="37" t="s">
        <v>231</v>
      </c>
      <c r="G332" s="37" t="s">
        <v>1761</v>
      </c>
      <c r="H332" s="37" t="s">
        <v>48</v>
      </c>
      <c r="I332" s="60" t="s">
        <v>1762</v>
      </c>
      <c r="J332" s="37">
        <v>19</v>
      </c>
      <c r="K332" s="37">
        <v>19</v>
      </c>
      <c r="L332" s="37"/>
      <c r="M332" s="37"/>
      <c r="N332" s="60" t="s">
        <v>1763</v>
      </c>
      <c r="O332" s="37"/>
      <c r="P332" s="156">
        <v>582</v>
      </c>
      <c r="Q332" s="37" t="s">
        <v>53</v>
      </c>
      <c r="R332" s="37" t="s">
        <v>53</v>
      </c>
      <c r="S332" s="37" t="s">
        <v>53</v>
      </c>
      <c r="T332" s="37" t="s">
        <v>1754</v>
      </c>
      <c r="U332" s="37" t="s">
        <v>235</v>
      </c>
      <c r="V332" s="37" t="s">
        <v>1764</v>
      </c>
      <c r="W332" s="81" t="s">
        <v>1765</v>
      </c>
      <c r="X332" s="37" t="s">
        <v>52</v>
      </c>
      <c r="Y332" s="108">
        <v>45658</v>
      </c>
      <c r="Z332" s="109">
        <v>46021</v>
      </c>
      <c r="AA332" s="37"/>
      <c r="AB332" s="102" t="s">
        <v>57</v>
      </c>
      <c r="AC332" s="43" t="s">
        <v>58</v>
      </c>
      <c r="AD332" s="110" t="s">
        <v>1755</v>
      </c>
      <c r="AE332" s="111" t="s">
        <v>59</v>
      </c>
      <c r="AF332" s="44">
        <v>19</v>
      </c>
      <c r="AG332" s="37"/>
      <c r="AH332" s="37">
        <v>19</v>
      </c>
      <c r="AI332" s="37">
        <v>19</v>
      </c>
      <c r="AJ332" s="37"/>
      <c r="AK332" s="37"/>
      <c r="AL332" s="154"/>
      <c r="AM332" s="37">
        <v>19</v>
      </c>
      <c r="AN332" s="37">
        <v>19</v>
      </c>
      <c r="AO332" s="37"/>
      <c r="AP332" s="136"/>
      <c r="AQ332" s="134">
        <f t="shared" si="10"/>
        <v>0</v>
      </c>
    </row>
    <row r="333" s="8" customFormat="1" ht="81" customHeight="1" spans="1:43">
      <c r="A333" s="37">
        <v>324</v>
      </c>
      <c r="B333" s="37" t="s">
        <v>42</v>
      </c>
      <c r="C333" s="37" t="s">
        <v>67</v>
      </c>
      <c r="D333" s="37" t="s">
        <v>68</v>
      </c>
      <c r="E333" s="37" t="s">
        <v>1766</v>
      </c>
      <c r="F333" s="37" t="s">
        <v>231</v>
      </c>
      <c r="G333" s="37" t="s">
        <v>1767</v>
      </c>
      <c r="H333" s="37" t="s">
        <v>48</v>
      </c>
      <c r="I333" s="60" t="s">
        <v>1768</v>
      </c>
      <c r="J333" s="37">
        <v>8</v>
      </c>
      <c r="K333" s="37">
        <v>8</v>
      </c>
      <c r="L333" s="37"/>
      <c r="M333" s="37"/>
      <c r="N333" s="60" t="s">
        <v>1769</v>
      </c>
      <c r="O333" s="37"/>
      <c r="P333" s="156">
        <v>642</v>
      </c>
      <c r="Q333" s="37" t="s">
        <v>53</v>
      </c>
      <c r="R333" s="37" t="s">
        <v>53</v>
      </c>
      <c r="S333" s="37" t="s">
        <v>53</v>
      </c>
      <c r="T333" s="37" t="s">
        <v>1754</v>
      </c>
      <c r="U333" s="37" t="s">
        <v>235</v>
      </c>
      <c r="V333" s="37" t="s">
        <v>1764</v>
      </c>
      <c r="W333" s="81" t="s">
        <v>1765</v>
      </c>
      <c r="X333" s="37" t="s">
        <v>52</v>
      </c>
      <c r="Y333" s="108">
        <v>45658</v>
      </c>
      <c r="Z333" s="109">
        <v>46021</v>
      </c>
      <c r="AA333" s="37"/>
      <c r="AB333" s="102"/>
      <c r="AC333" s="43" t="s">
        <v>58</v>
      </c>
      <c r="AD333" s="110" t="s">
        <v>1755</v>
      </c>
      <c r="AE333" s="111" t="s">
        <v>59</v>
      </c>
      <c r="AF333" s="44"/>
      <c r="AG333" s="37"/>
      <c r="AH333" s="37">
        <v>8</v>
      </c>
      <c r="AI333" s="37">
        <v>8</v>
      </c>
      <c r="AJ333" s="37"/>
      <c r="AK333" s="37"/>
      <c r="AL333" s="154"/>
      <c r="AM333" s="37">
        <v>8</v>
      </c>
      <c r="AN333" s="37">
        <v>8</v>
      </c>
      <c r="AO333" s="37"/>
      <c r="AP333" s="136"/>
      <c r="AQ333" s="134">
        <f t="shared" si="10"/>
        <v>0</v>
      </c>
    </row>
    <row r="334" s="8" customFormat="1" ht="128" customHeight="1" spans="1:43">
      <c r="A334" s="37">
        <v>325</v>
      </c>
      <c r="B334" s="37" t="s">
        <v>42</v>
      </c>
      <c r="C334" s="37" t="s">
        <v>67</v>
      </c>
      <c r="D334" s="37" t="s">
        <v>68</v>
      </c>
      <c r="E334" s="37" t="s">
        <v>1770</v>
      </c>
      <c r="F334" s="37" t="s">
        <v>231</v>
      </c>
      <c r="G334" s="37" t="s">
        <v>1771</v>
      </c>
      <c r="H334" s="37" t="s">
        <v>817</v>
      </c>
      <c r="I334" s="60" t="s">
        <v>1772</v>
      </c>
      <c r="J334" s="37">
        <v>40</v>
      </c>
      <c r="K334" s="37">
        <v>40</v>
      </c>
      <c r="L334" s="37"/>
      <c r="M334" s="37"/>
      <c r="N334" s="60" t="s">
        <v>1773</v>
      </c>
      <c r="O334" s="37"/>
      <c r="P334" s="156">
        <v>710</v>
      </c>
      <c r="Q334" s="37" t="s">
        <v>53</v>
      </c>
      <c r="R334" s="37" t="s">
        <v>53</v>
      </c>
      <c r="S334" s="37" t="s">
        <v>53</v>
      </c>
      <c r="T334" s="37" t="s">
        <v>1754</v>
      </c>
      <c r="U334" s="37" t="s">
        <v>235</v>
      </c>
      <c r="V334" s="37" t="s">
        <v>1764</v>
      </c>
      <c r="W334" s="81" t="s">
        <v>1765</v>
      </c>
      <c r="X334" s="37" t="s">
        <v>52</v>
      </c>
      <c r="Y334" s="108">
        <v>45658</v>
      </c>
      <c r="Z334" s="109">
        <v>46021</v>
      </c>
      <c r="AA334" s="37"/>
      <c r="AB334" s="102"/>
      <c r="AC334" s="43" t="s">
        <v>58</v>
      </c>
      <c r="AD334" s="110" t="s">
        <v>1755</v>
      </c>
      <c r="AE334" s="111" t="s">
        <v>59</v>
      </c>
      <c r="AF334" s="44"/>
      <c r="AG334" s="37"/>
      <c r="AH334" s="37">
        <v>40</v>
      </c>
      <c r="AI334" s="37">
        <v>40</v>
      </c>
      <c r="AJ334" s="37"/>
      <c r="AK334" s="37"/>
      <c r="AL334" s="154"/>
      <c r="AM334" s="37">
        <v>40</v>
      </c>
      <c r="AN334" s="37">
        <v>40</v>
      </c>
      <c r="AO334" s="37"/>
      <c r="AP334" s="136"/>
      <c r="AQ334" s="134">
        <f t="shared" si="10"/>
        <v>0</v>
      </c>
    </row>
    <row r="335" s="8" customFormat="1" ht="116" customHeight="1" spans="1:43">
      <c r="A335" s="37">
        <v>326</v>
      </c>
      <c r="B335" s="37" t="s">
        <v>42</v>
      </c>
      <c r="C335" s="37" t="s">
        <v>67</v>
      </c>
      <c r="D335" s="37" t="s">
        <v>68</v>
      </c>
      <c r="E335" s="37" t="s">
        <v>1774</v>
      </c>
      <c r="F335" s="37" t="s">
        <v>231</v>
      </c>
      <c r="G335" s="37" t="s">
        <v>1775</v>
      </c>
      <c r="H335" s="37" t="s">
        <v>48</v>
      </c>
      <c r="I335" s="64" t="s">
        <v>1776</v>
      </c>
      <c r="J335" s="37">
        <v>130</v>
      </c>
      <c r="K335" s="37">
        <v>130</v>
      </c>
      <c r="L335" s="37"/>
      <c r="M335" s="37"/>
      <c r="N335" s="60" t="s">
        <v>1777</v>
      </c>
      <c r="O335" s="37"/>
      <c r="P335" s="156">
        <v>383</v>
      </c>
      <c r="Q335" s="37" t="s">
        <v>53</v>
      </c>
      <c r="R335" s="37" t="s">
        <v>53</v>
      </c>
      <c r="S335" s="37" t="s">
        <v>53</v>
      </c>
      <c r="T335" s="37" t="s">
        <v>1754</v>
      </c>
      <c r="U335" s="37" t="s">
        <v>235</v>
      </c>
      <c r="V335" s="37" t="s">
        <v>1764</v>
      </c>
      <c r="W335" s="81" t="s">
        <v>1765</v>
      </c>
      <c r="X335" s="37" t="s">
        <v>52</v>
      </c>
      <c r="Y335" s="108">
        <v>45658</v>
      </c>
      <c r="Z335" s="109">
        <v>46021</v>
      </c>
      <c r="AA335" s="37"/>
      <c r="AB335" s="102" t="s">
        <v>57</v>
      </c>
      <c r="AC335" s="43" t="s">
        <v>58</v>
      </c>
      <c r="AD335" s="110" t="s">
        <v>1755</v>
      </c>
      <c r="AE335" s="111" t="s">
        <v>59</v>
      </c>
      <c r="AF335" s="44">
        <v>130</v>
      </c>
      <c r="AG335" s="37"/>
      <c r="AH335" s="37">
        <v>130</v>
      </c>
      <c r="AI335" s="37">
        <v>130</v>
      </c>
      <c r="AJ335" s="37"/>
      <c r="AK335" s="37"/>
      <c r="AL335" s="154"/>
      <c r="AM335" s="37">
        <v>130</v>
      </c>
      <c r="AN335" s="37">
        <v>130</v>
      </c>
      <c r="AO335" s="37"/>
      <c r="AP335" s="136"/>
      <c r="AQ335" s="134">
        <f t="shared" si="10"/>
        <v>0</v>
      </c>
    </row>
    <row r="336" s="8" customFormat="1" ht="72" customHeight="1" spans="1:43">
      <c r="A336" s="37">
        <v>327</v>
      </c>
      <c r="B336" s="37" t="s">
        <v>42</v>
      </c>
      <c r="C336" s="37" t="s">
        <v>67</v>
      </c>
      <c r="D336" s="37" t="s">
        <v>68</v>
      </c>
      <c r="E336" s="37" t="s">
        <v>1778</v>
      </c>
      <c r="F336" s="37" t="s">
        <v>294</v>
      </c>
      <c r="G336" s="37" t="s">
        <v>1327</v>
      </c>
      <c r="H336" s="37" t="s">
        <v>48</v>
      </c>
      <c r="I336" s="60" t="s">
        <v>1779</v>
      </c>
      <c r="J336" s="37">
        <v>10</v>
      </c>
      <c r="K336" s="37">
        <v>10</v>
      </c>
      <c r="L336" s="37"/>
      <c r="M336" s="37"/>
      <c r="N336" s="64" t="s">
        <v>1780</v>
      </c>
      <c r="O336" s="37"/>
      <c r="P336" s="156">
        <v>248</v>
      </c>
      <c r="Q336" s="37" t="s">
        <v>53</v>
      </c>
      <c r="R336" s="37" t="s">
        <v>53</v>
      </c>
      <c r="S336" s="37" t="s">
        <v>53</v>
      </c>
      <c r="T336" s="37" t="s">
        <v>1754</v>
      </c>
      <c r="U336" s="37" t="s">
        <v>299</v>
      </c>
      <c r="V336" s="37" t="s">
        <v>1781</v>
      </c>
      <c r="W336" s="81" t="s">
        <v>1782</v>
      </c>
      <c r="X336" s="37" t="s">
        <v>52</v>
      </c>
      <c r="Y336" s="108">
        <v>45658</v>
      </c>
      <c r="Z336" s="109">
        <v>46021</v>
      </c>
      <c r="AA336" s="37"/>
      <c r="AB336" s="102"/>
      <c r="AC336" s="43" t="s">
        <v>58</v>
      </c>
      <c r="AD336" s="110" t="s">
        <v>1755</v>
      </c>
      <c r="AE336" s="111" t="s">
        <v>59</v>
      </c>
      <c r="AF336" s="44"/>
      <c r="AG336" s="37"/>
      <c r="AH336" s="37">
        <v>10</v>
      </c>
      <c r="AI336" s="37">
        <v>10</v>
      </c>
      <c r="AJ336" s="37"/>
      <c r="AK336" s="37"/>
      <c r="AL336" s="154"/>
      <c r="AM336" s="37">
        <v>10</v>
      </c>
      <c r="AN336" s="37">
        <v>10</v>
      </c>
      <c r="AO336" s="37"/>
      <c r="AP336" s="136"/>
      <c r="AQ336" s="134">
        <f t="shared" si="10"/>
        <v>0</v>
      </c>
    </row>
    <row r="337" s="8" customFormat="1" ht="67" customHeight="1" spans="1:43">
      <c r="A337" s="37">
        <v>328</v>
      </c>
      <c r="B337" s="37" t="s">
        <v>42</v>
      </c>
      <c r="C337" s="37" t="s">
        <v>67</v>
      </c>
      <c r="D337" s="37" t="s">
        <v>68</v>
      </c>
      <c r="E337" s="37" t="s">
        <v>1783</v>
      </c>
      <c r="F337" s="37" t="s">
        <v>294</v>
      </c>
      <c r="G337" s="37" t="s">
        <v>1317</v>
      </c>
      <c r="H337" s="37" t="s">
        <v>48</v>
      </c>
      <c r="I337" s="60" t="s">
        <v>1784</v>
      </c>
      <c r="J337" s="37">
        <v>208</v>
      </c>
      <c r="K337" s="37">
        <v>208</v>
      </c>
      <c r="L337" s="37"/>
      <c r="M337" s="37"/>
      <c r="N337" s="60" t="s">
        <v>1785</v>
      </c>
      <c r="O337" s="37"/>
      <c r="P337" s="156">
        <v>23400</v>
      </c>
      <c r="Q337" s="37" t="s">
        <v>53</v>
      </c>
      <c r="R337" s="37" t="s">
        <v>53</v>
      </c>
      <c r="S337" s="37" t="s">
        <v>53</v>
      </c>
      <c r="T337" s="37" t="s">
        <v>1754</v>
      </c>
      <c r="U337" s="37" t="s">
        <v>299</v>
      </c>
      <c r="V337" s="37" t="s">
        <v>1781</v>
      </c>
      <c r="W337" s="81" t="s">
        <v>1782</v>
      </c>
      <c r="X337" s="37" t="s">
        <v>52</v>
      </c>
      <c r="Y337" s="108">
        <v>45658</v>
      </c>
      <c r="Z337" s="109">
        <v>46021</v>
      </c>
      <c r="AA337" s="37"/>
      <c r="AB337" s="102"/>
      <c r="AC337" s="43" t="s">
        <v>58</v>
      </c>
      <c r="AD337" s="110" t="s">
        <v>1755</v>
      </c>
      <c r="AE337" s="111" t="s">
        <v>59</v>
      </c>
      <c r="AF337" s="44"/>
      <c r="AG337" s="37"/>
      <c r="AH337" s="37">
        <v>208</v>
      </c>
      <c r="AI337" s="37">
        <v>208</v>
      </c>
      <c r="AJ337" s="37"/>
      <c r="AK337" s="37"/>
      <c r="AL337" s="154"/>
      <c r="AM337" s="37">
        <v>208</v>
      </c>
      <c r="AN337" s="37">
        <v>208</v>
      </c>
      <c r="AO337" s="37"/>
      <c r="AP337" s="136"/>
      <c r="AQ337" s="134">
        <f t="shared" si="10"/>
        <v>0</v>
      </c>
    </row>
    <row r="338" s="8" customFormat="1" ht="68" customHeight="1" spans="1:43">
      <c r="A338" s="37">
        <v>329</v>
      </c>
      <c r="B338" s="37" t="s">
        <v>42</v>
      </c>
      <c r="C338" s="37" t="s">
        <v>67</v>
      </c>
      <c r="D338" s="37" t="s">
        <v>68</v>
      </c>
      <c r="E338" s="37" t="s">
        <v>1786</v>
      </c>
      <c r="F338" s="37" t="s">
        <v>294</v>
      </c>
      <c r="G338" s="37" t="s">
        <v>1787</v>
      </c>
      <c r="H338" s="37" t="s">
        <v>48</v>
      </c>
      <c r="I338" s="60" t="s">
        <v>1788</v>
      </c>
      <c r="J338" s="37">
        <v>45.9</v>
      </c>
      <c r="K338" s="37">
        <v>45.9</v>
      </c>
      <c r="L338" s="37"/>
      <c r="M338" s="37"/>
      <c r="N338" s="60" t="s">
        <v>1789</v>
      </c>
      <c r="O338" s="37"/>
      <c r="P338" s="156">
        <v>23400</v>
      </c>
      <c r="Q338" s="37" t="s">
        <v>53</v>
      </c>
      <c r="R338" s="37" t="s">
        <v>53</v>
      </c>
      <c r="S338" s="37" t="s">
        <v>53</v>
      </c>
      <c r="T338" s="37" t="s">
        <v>1754</v>
      </c>
      <c r="U338" s="37" t="s">
        <v>299</v>
      </c>
      <c r="V338" s="37" t="s">
        <v>1781</v>
      </c>
      <c r="W338" s="81" t="s">
        <v>1782</v>
      </c>
      <c r="X338" s="37" t="s">
        <v>52</v>
      </c>
      <c r="Y338" s="108">
        <v>45658</v>
      </c>
      <c r="Z338" s="109">
        <v>46021</v>
      </c>
      <c r="AA338" s="37"/>
      <c r="AB338" s="102"/>
      <c r="AC338" s="43" t="s">
        <v>58</v>
      </c>
      <c r="AD338" s="110" t="s">
        <v>1755</v>
      </c>
      <c r="AE338" s="111" t="s">
        <v>59</v>
      </c>
      <c r="AF338" s="44"/>
      <c r="AG338" s="37"/>
      <c r="AH338" s="37">
        <v>26</v>
      </c>
      <c r="AI338" s="37">
        <v>26</v>
      </c>
      <c r="AJ338" s="37"/>
      <c r="AK338" s="37"/>
      <c r="AL338" s="154"/>
      <c r="AM338" s="37">
        <v>26</v>
      </c>
      <c r="AN338" s="37">
        <v>26</v>
      </c>
      <c r="AO338" s="37"/>
      <c r="AP338" s="136"/>
      <c r="AQ338" s="134">
        <f t="shared" si="10"/>
        <v>0</v>
      </c>
    </row>
    <row r="339" s="8" customFormat="1" ht="108" customHeight="1" spans="1:43">
      <c r="A339" s="37">
        <v>330</v>
      </c>
      <c r="B339" s="37" t="s">
        <v>42</v>
      </c>
      <c r="C339" s="37" t="s">
        <v>67</v>
      </c>
      <c r="D339" s="37" t="s">
        <v>68</v>
      </c>
      <c r="E339" s="37" t="s">
        <v>1790</v>
      </c>
      <c r="F339" s="37" t="s">
        <v>264</v>
      </c>
      <c r="G339" s="37" t="s">
        <v>1791</v>
      </c>
      <c r="H339" s="37" t="s">
        <v>48</v>
      </c>
      <c r="I339" s="64" t="s">
        <v>1792</v>
      </c>
      <c r="J339" s="37">
        <v>3456.23</v>
      </c>
      <c r="K339" s="37">
        <v>3456.23</v>
      </c>
      <c r="L339" s="37"/>
      <c r="M339" s="37"/>
      <c r="N339" s="60" t="s">
        <v>1793</v>
      </c>
      <c r="O339" s="37"/>
      <c r="P339" s="156">
        <v>36000</v>
      </c>
      <c r="Q339" s="37" t="s">
        <v>53</v>
      </c>
      <c r="R339" s="37" t="s">
        <v>53</v>
      </c>
      <c r="S339" s="37" t="s">
        <v>53</v>
      </c>
      <c r="T339" s="37" t="s">
        <v>1754</v>
      </c>
      <c r="U339" s="37" t="s">
        <v>268</v>
      </c>
      <c r="V339" s="37" t="s">
        <v>1794</v>
      </c>
      <c r="W339" s="81" t="s">
        <v>1795</v>
      </c>
      <c r="X339" s="37" t="s">
        <v>52</v>
      </c>
      <c r="Y339" s="108">
        <v>45658</v>
      </c>
      <c r="Z339" s="109">
        <v>46021</v>
      </c>
      <c r="AA339" s="37"/>
      <c r="AB339" s="102"/>
      <c r="AC339" s="43" t="s">
        <v>58</v>
      </c>
      <c r="AD339" s="110" t="s">
        <v>1755</v>
      </c>
      <c r="AE339" s="111" t="s">
        <v>59</v>
      </c>
      <c r="AF339" s="44"/>
      <c r="AG339" s="37"/>
      <c r="AH339" s="37">
        <v>900</v>
      </c>
      <c r="AI339" s="37">
        <v>900</v>
      </c>
      <c r="AJ339" s="37"/>
      <c r="AK339" s="37"/>
      <c r="AL339" s="124" t="s">
        <v>155</v>
      </c>
      <c r="AM339" s="37">
        <v>900</v>
      </c>
      <c r="AN339" s="37">
        <v>900</v>
      </c>
      <c r="AO339" s="37"/>
      <c r="AP339" s="136"/>
      <c r="AQ339" s="134">
        <f t="shared" si="10"/>
        <v>0</v>
      </c>
    </row>
    <row r="340" s="8" customFormat="1" ht="92" customHeight="1" spans="1:43">
      <c r="A340" s="37">
        <v>331</v>
      </c>
      <c r="B340" s="37" t="s">
        <v>42</v>
      </c>
      <c r="C340" s="37" t="s">
        <v>67</v>
      </c>
      <c r="D340" s="37" t="s">
        <v>68</v>
      </c>
      <c r="E340" s="37" t="s">
        <v>1796</v>
      </c>
      <c r="F340" s="37" t="s">
        <v>255</v>
      </c>
      <c r="G340" s="37" t="s">
        <v>1797</v>
      </c>
      <c r="H340" s="37" t="s">
        <v>48</v>
      </c>
      <c r="I340" s="60" t="s">
        <v>1798</v>
      </c>
      <c r="J340" s="37">
        <v>600</v>
      </c>
      <c r="K340" s="37">
        <v>600</v>
      </c>
      <c r="L340" s="37"/>
      <c r="M340" s="37"/>
      <c r="N340" s="60" t="s">
        <v>1799</v>
      </c>
      <c r="O340" s="37"/>
      <c r="P340" s="156">
        <v>1755</v>
      </c>
      <c r="Q340" s="37" t="s">
        <v>53</v>
      </c>
      <c r="R340" s="37" t="s">
        <v>53</v>
      </c>
      <c r="S340" s="37" t="s">
        <v>53</v>
      </c>
      <c r="T340" s="37" t="s">
        <v>1754</v>
      </c>
      <c r="U340" s="37" t="s">
        <v>260</v>
      </c>
      <c r="V340" s="37" t="s">
        <v>1800</v>
      </c>
      <c r="W340" s="81">
        <v>13608741966</v>
      </c>
      <c r="X340" s="37" t="s">
        <v>52</v>
      </c>
      <c r="Y340" s="108">
        <v>45658</v>
      </c>
      <c r="Z340" s="109">
        <v>46021</v>
      </c>
      <c r="AA340" s="37"/>
      <c r="AB340" s="102"/>
      <c r="AC340" s="43" t="s">
        <v>58</v>
      </c>
      <c r="AD340" s="110" t="s">
        <v>1755</v>
      </c>
      <c r="AE340" s="111" t="s">
        <v>59</v>
      </c>
      <c r="AF340" s="44"/>
      <c r="AG340" s="37"/>
      <c r="AH340" s="37">
        <v>350</v>
      </c>
      <c r="AI340" s="37">
        <v>350</v>
      </c>
      <c r="AJ340" s="37"/>
      <c r="AK340" s="37"/>
      <c r="AL340" s="154"/>
      <c r="AM340" s="37">
        <v>350</v>
      </c>
      <c r="AN340" s="37">
        <v>350</v>
      </c>
      <c r="AO340" s="37"/>
      <c r="AP340" s="136"/>
      <c r="AQ340" s="134">
        <f t="shared" si="10"/>
        <v>0</v>
      </c>
    </row>
    <row r="341" s="8" customFormat="1" ht="121" customHeight="1" spans="1:43">
      <c r="A341" s="37">
        <v>332</v>
      </c>
      <c r="B341" s="37" t="s">
        <v>42</v>
      </c>
      <c r="C341" s="37" t="s">
        <v>67</v>
      </c>
      <c r="D341" s="37" t="s">
        <v>68</v>
      </c>
      <c r="E341" s="37" t="s">
        <v>1801</v>
      </c>
      <c r="F341" s="37" t="s">
        <v>255</v>
      </c>
      <c r="G341" s="37" t="s">
        <v>256</v>
      </c>
      <c r="H341" s="37" t="s">
        <v>48</v>
      </c>
      <c r="I341" s="60" t="s">
        <v>1802</v>
      </c>
      <c r="J341" s="37">
        <v>5300</v>
      </c>
      <c r="K341" s="37">
        <v>5300</v>
      </c>
      <c r="L341" s="37"/>
      <c r="M341" s="37"/>
      <c r="N341" s="60" t="s">
        <v>1803</v>
      </c>
      <c r="O341" s="37"/>
      <c r="P341" s="156">
        <v>2795</v>
      </c>
      <c r="Q341" s="37" t="s">
        <v>53</v>
      </c>
      <c r="R341" s="37" t="s">
        <v>53</v>
      </c>
      <c r="S341" s="37" t="s">
        <v>53</v>
      </c>
      <c r="T341" s="37" t="s">
        <v>1754</v>
      </c>
      <c r="U341" s="37" t="s">
        <v>163</v>
      </c>
      <c r="V341" s="37" t="s">
        <v>164</v>
      </c>
      <c r="W341" s="81" t="s">
        <v>165</v>
      </c>
      <c r="X341" s="37" t="s">
        <v>52</v>
      </c>
      <c r="Y341" s="108">
        <v>45658</v>
      </c>
      <c r="Z341" s="109">
        <v>46021</v>
      </c>
      <c r="AA341" s="37"/>
      <c r="AB341" s="102" t="s">
        <v>66</v>
      </c>
      <c r="AC341" s="43" t="s">
        <v>58</v>
      </c>
      <c r="AD341" s="110" t="s">
        <v>1755</v>
      </c>
      <c r="AE341" s="111" t="s">
        <v>59</v>
      </c>
      <c r="AF341" s="44"/>
      <c r="AG341" s="37">
        <v>5300</v>
      </c>
      <c r="AH341" s="37">
        <v>1000</v>
      </c>
      <c r="AI341" s="37">
        <v>1000</v>
      </c>
      <c r="AJ341" s="37"/>
      <c r="AK341" s="37"/>
      <c r="AL341" s="124" t="s">
        <v>155</v>
      </c>
      <c r="AM341" s="37">
        <v>5300</v>
      </c>
      <c r="AN341" s="37"/>
      <c r="AO341" s="37">
        <v>5300</v>
      </c>
      <c r="AP341" s="136"/>
      <c r="AQ341" s="134">
        <f t="shared" si="10"/>
        <v>4300</v>
      </c>
    </row>
    <row r="342" s="8" customFormat="1" ht="79" customHeight="1" spans="1:43">
      <c r="A342" s="37">
        <v>333</v>
      </c>
      <c r="B342" s="37" t="s">
        <v>42</v>
      </c>
      <c r="C342" s="37" t="s">
        <v>67</v>
      </c>
      <c r="D342" s="37" t="s">
        <v>134</v>
      </c>
      <c r="E342" s="37" t="s">
        <v>1804</v>
      </c>
      <c r="F342" s="37" t="s">
        <v>125</v>
      </c>
      <c r="G342" s="37" t="s">
        <v>1228</v>
      </c>
      <c r="H342" s="37" t="s">
        <v>48</v>
      </c>
      <c r="I342" s="60" t="s">
        <v>1805</v>
      </c>
      <c r="J342" s="37">
        <v>40</v>
      </c>
      <c r="K342" s="37">
        <v>40</v>
      </c>
      <c r="L342" s="37"/>
      <c r="M342" s="37"/>
      <c r="N342" s="62" t="s">
        <v>1806</v>
      </c>
      <c r="O342" s="37"/>
      <c r="P342" s="156">
        <v>800</v>
      </c>
      <c r="Q342" s="37" t="s">
        <v>53</v>
      </c>
      <c r="R342" s="37" t="s">
        <v>53</v>
      </c>
      <c r="S342" s="37" t="s">
        <v>53</v>
      </c>
      <c r="T342" s="37" t="s">
        <v>1754</v>
      </c>
      <c r="U342" s="37" t="s">
        <v>310</v>
      </c>
      <c r="V342" s="37" t="s">
        <v>1807</v>
      </c>
      <c r="W342" s="81" t="s">
        <v>1808</v>
      </c>
      <c r="X342" s="37" t="s">
        <v>52</v>
      </c>
      <c r="Y342" s="108">
        <v>45658</v>
      </c>
      <c r="Z342" s="109">
        <v>46021</v>
      </c>
      <c r="AA342" s="37"/>
      <c r="AB342" s="102"/>
      <c r="AC342" s="43" t="s">
        <v>58</v>
      </c>
      <c r="AD342" s="110" t="s">
        <v>1755</v>
      </c>
      <c r="AE342" s="111" t="s">
        <v>59</v>
      </c>
      <c r="AF342" s="44"/>
      <c r="AG342" s="37"/>
      <c r="AH342" s="37">
        <v>40</v>
      </c>
      <c r="AI342" s="37">
        <v>40</v>
      </c>
      <c r="AJ342" s="37"/>
      <c r="AK342" s="37"/>
      <c r="AL342" s="154"/>
      <c r="AM342" s="37">
        <v>40</v>
      </c>
      <c r="AN342" s="37">
        <v>40</v>
      </c>
      <c r="AO342" s="37"/>
      <c r="AP342" s="136"/>
      <c r="AQ342" s="134">
        <f t="shared" si="10"/>
        <v>0</v>
      </c>
    </row>
    <row r="343" s="8" customFormat="1" ht="183" customHeight="1" spans="1:43">
      <c r="A343" s="37">
        <v>334</v>
      </c>
      <c r="B343" s="37" t="s">
        <v>42</v>
      </c>
      <c r="C343" s="37" t="s">
        <v>67</v>
      </c>
      <c r="D343" s="37" t="s">
        <v>68</v>
      </c>
      <c r="E343" s="37" t="s">
        <v>1809</v>
      </c>
      <c r="F343" s="37" t="s">
        <v>158</v>
      </c>
      <c r="G343" s="37" t="s">
        <v>1810</v>
      </c>
      <c r="H343" s="37" t="s">
        <v>48</v>
      </c>
      <c r="I343" s="62" t="s">
        <v>1811</v>
      </c>
      <c r="J343" s="37">
        <v>2800</v>
      </c>
      <c r="K343" s="37">
        <v>2800</v>
      </c>
      <c r="L343" s="37"/>
      <c r="M343" s="37"/>
      <c r="N343" s="60" t="s">
        <v>1812</v>
      </c>
      <c r="O343" s="37"/>
      <c r="P343" s="156">
        <v>1396</v>
      </c>
      <c r="Q343" s="37" t="s">
        <v>53</v>
      </c>
      <c r="R343" s="37" t="s">
        <v>53</v>
      </c>
      <c r="S343" s="37" t="s">
        <v>53</v>
      </c>
      <c r="T343" s="37" t="s">
        <v>1754</v>
      </c>
      <c r="U343" s="37" t="s">
        <v>715</v>
      </c>
      <c r="V343" s="37" t="s">
        <v>1813</v>
      </c>
      <c r="W343" s="81" t="s">
        <v>1814</v>
      </c>
      <c r="X343" s="37" t="s">
        <v>52</v>
      </c>
      <c r="Y343" s="108">
        <v>45658</v>
      </c>
      <c r="Z343" s="109">
        <v>46021</v>
      </c>
      <c r="AA343" s="37"/>
      <c r="AB343" s="102"/>
      <c r="AC343" s="43" t="s">
        <v>58</v>
      </c>
      <c r="AD343" s="110" t="s">
        <v>1755</v>
      </c>
      <c r="AE343" s="111" t="s">
        <v>59</v>
      </c>
      <c r="AF343" s="44"/>
      <c r="AG343" s="37"/>
      <c r="AH343" s="37">
        <v>980</v>
      </c>
      <c r="AI343" s="37">
        <v>980</v>
      </c>
      <c r="AJ343" s="37"/>
      <c r="AK343" s="37"/>
      <c r="AL343" s="124" t="s">
        <v>133</v>
      </c>
      <c r="AM343" s="37">
        <v>980</v>
      </c>
      <c r="AN343" s="37">
        <v>980</v>
      </c>
      <c r="AO343" s="37"/>
      <c r="AP343" s="136"/>
      <c r="AQ343" s="134">
        <f t="shared" si="10"/>
        <v>0</v>
      </c>
    </row>
    <row r="344" s="8" customFormat="1" ht="100" customHeight="1" spans="1:43">
      <c r="A344" s="37">
        <v>335</v>
      </c>
      <c r="B344" s="37" t="s">
        <v>42</v>
      </c>
      <c r="C344" s="37" t="s">
        <v>67</v>
      </c>
      <c r="D344" s="37" t="s">
        <v>68</v>
      </c>
      <c r="E344" s="37" t="s">
        <v>1815</v>
      </c>
      <c r="F344" s="37" t="s">
        <v>198</v>
      </c>
      <c r="G344" s="37" t="s">
        <v>210</v>
      </c>
      <c r="H344" s="37" t="s">
        <v>48</v>
      </c>
      <c r="I344" s="60" t="s">
        <v>1816</v>
      </c>
      <c r="J344" s="37">
        <v>116.63</v>
      </c>
      <c r="K344" s="37">
        <v>116.63</v>
      </c>
      <c r="L344" s="37"/>
      <c r="M344" s="37"/>
      <c r="N344" s="60" t="s">
        <v>1817</v>
      </c>
      <c r="O344" s="37"/>
      <c r="P344" s="156">
        <v>1218</v>
      </c>
      <c r="Q344" s="37" t="s">
        <v>53</v>
      </c>
      <c r="R344" s="37" t="s">
        <v>53</v>
      </c>
      <c r="S344" s="37" t="s">
        <v>53</v>
      </c>
      <c r="T344" s="37" t="s">
        <v>1754</v>
      </c>
      <c r="U344" s="37" t="s">
        <v>202</v>
      </c>
      <c r="V344" s="37" t="s">
        <v>203</v>
      </c>
      <c r="W344" s="81" t="s">
        <v>204</v>
      </c>
      <c r="X344" s="37" t="s">
        <v>52</v>
      </c>
      <c r="Y344" s="108">
        <v>45658</v>
      </c>
      <c r="Z344" s="109">
        <v>46021</v>
      </c>
      <c r="AA344" s="37" t="s">
        <v>1818</v>
      </c>
      <c r="AB344" s="102" t="s">
        <v>57</v>
      </c>
      <c r="AC344" s="43" t="s">
        <v>58</v>
      </c>
      <c r="AD344" s="110" t="s">
        <v>1755</v>
      </c>
      <c r="AE344" s="111" t="s">
        <v>59</v>
      </c>
      <c r="AF344" s="44">
        <v>116.63</v>
      </c>
      <c r="AG344" s="37"/>
      <c r="AH344" s="37">
        <v>116.63</v>
      </c>
      <c r="AI344" s="37">
        <v>116.63</v>
      </c>
      <c r="AJ344" s="37"/>
      <c r="AK344" s="37"/>
      <c r="AL344" s="154"/>
      <c r="AM344" s="37">
        <v>116.63</v>
      </c>
      <c r="AN344" s="37">
        <v>116.63</v>
      </c>
      <c r="AO344" s="37"/>
      <c r="AP344" s="136"/>
      <c r="AQ344" s="134">
        <f t="shared" si="10"/>
        <v>0</v>
      </c>
    </row>
    <row r="345" s="8" customFormat="1" ht="113" customHeight="1" spans="1:43">
      <c r="A345" s="37">
        <v>336</v>
      </c>
      <c r="B345" s="37" t="s">
        <v>42</v>
      </c>
      <c r="C345" s="37" t="s">
        <v>67</v>
      </c>
      <c r="D345" s="37" t="s">
        <v>68</v>
      </c>
      <c r="E345" s="37" t="s">
        <v>386</v>
      </c>
      <c r="F345" s="37" t="s">
        <v>198</v>
      </c>
      <c r="G345" s="37" t="s">
        <v>206</v>
      </c>
      <c r="H345" s="37" t="s">
        <v>48</v>
      </c>
      <c r="I345" s="60" t="s">
        <v>1819</v>
      </c>
      <c r="J345" s="37">
        <v>133</v>
      </c>
      <c r="K345" s="37">
        <v>133</v>
      </c>
      <c r="L345" s="37"/>
      <c r="M345" s="37"/>
      <c r="N345" s="60" t="s">
        <v>1820</v>
      </c>
      <c r="O345" s="37"/>
      <c r="P345" s="156">
        <v>1973</v>
      </c>
      <c r="Q345" s="37" t="s">
        <v>53</v>
      </c>
      <c r="R345" s="37" t="s">
        <v>53</v>
      </c>
      <c r="S345" s="37" t="s">
        <v>53</v>
      </c>
      <c r="T345" s="37" t="s">
        <v>1754</v>
      </c>
      <c r="U345" s="37" t="s">
        <v>202</v>
      </c>
      <c r="V345" s="37" t="s">
        <v>203</v>
      </c>
      <c r="W345" s="81" t="s">
        <v>204</v>
      </c>
      <c r="X345" s="37" t="s">
        <v>52</v>
      </c>
      <c r="Y345" s="108">
        <v>45658</v>
      </c>
      <c r="Z345" s="109">
        <v>46021</v>
      </c>
      <c r="AA345" s="37"/>
      <c r="AB345" s="102"/>
      <c r="AC345" s="43" t="s">
        <v>58</v>
      </c>
      <c r="AD345" s="110" t="s">
        <v>1755</v>
      </c>
      <c r="AE345" s="111" t="s">
        <v>59</v>
      </c>
      <c r="AF345" s="44"/>
      <c r="AG345" s="37"/>
      <c r="AH345" s="37">
        <v>133</v>
      </c>
      <c r="AI345" s="37">
        <v>133</v>
      </c>
      <c r="AJ345" s="37"/>
      <c r="AK345" s="37"/>
      <c r="AL345" s="154"/>
      <c r="AM345" s="37">
        <v>133</v>
      </c>
      <c r="AN345" s="37">
        <v>133</v>
      </c>
      <c r="AO345" s="37"/>
      <c r="AP345" s="136"/>
      <c r="AQ345" s="134">
        <f t="shared" si="10"/>
        <v>0</v>
      </c>
    </row>
    <row r="346" s="8" customFormat="1" ht="93" customHeight="1" spans="1:43">
      <c r="A346" s="37">
        <v>337</v>
      </c>
      <c r="B346" s="37" t="s">
        <v>42</v>
      </c>
      <c r="C346" s="37" t="s">
        <v>67</v>
      </c>
      <c r="D346" s="37" t="s">
        <v>68</v>
      </c>
      <c r="E346" s="37" t="s">
        <v>393</v>
      </c>
      <c r="F346" s="37" t="s">
        <v>198</v>
      </c>
      <c r="G346" s="37" t="s">
        <v>199</v>
      </c>
      <c r="H346" s="37" t="s">
        <v>48</v>
      </c>
      <c r="I346" s="60" t="s">
        <v>1821</v>
      </c>
      <c r="J346" s="37">
        <v>150</v>
      </c>
      <c r="K346" s="37">
        <v>150</v>
      </c>
      <c r="L346" s="37"/>
      <c r="M346" s="37"/>
      <c r="N346" s="60" t="s">
        <v>1822</v>
      </c>
      <c r="O346" s="37"/>
      <c r="P346" s="156">
        <v>287</v>
      </c>
      <c r="Q346" s="37" t="s">
        <v>53</v>
      </c>
      <c r="R346" s="37" t="s">
        <v>53</v>
      </c>
      <c r="S346" s="37" t="s">
        <v>53</v>
      </c>
      <c r="T346" s="37" t="s">
        <v>1754</v>
      </c>
      <c r="U346" s="37" t="s">
        <v>202</v>
      </c>
      <c r="V346" s="37" t="s">
        <v>203</v>
      </c>
      <c r="W346" s="81" t="s">
        <v>204</v>
      </c>
      <c r="X346" s="37" t="s">
        <v>52</v>
      </c>
      <c r="Y346" s="108">
        <v>45658</v>
      </c>
      <c r="Z346" s="109">
        <v>46021</v>
      </c>
      <c r="AA346" s="37"/>
      <c r="AB346" s="102"/>
      <c r="AC346" s="43" t="s">
        <v>58</v>
      </c>
      <c r="AD346" s="110" t="s">
        <v>1755</v>
      </c>
      <c r="AE346" s="111" t="s">
        <v>59</v>
      </c>
      <c r="AF346" s="44"/>
      <c r="AG346" s="37"/>
      <c r="AH346" s="37">
        <v>150</v>
      </c>
      <c r="AI346" s="37">
        <v>150</v>
      </c>
      <c r="AJ346" s="37"/>
      <c r="AK346" s="37"/>
      <c r="AL346" s="154"/>
      <c r="AM346" s="37">
        <v>150</v>
      </c>
      <c r="AN346" s="37">
        <v>150</v>
      </c>
      <c r="AO346" s="37"/>
      <c r="AP346" s="136"/>
      <c r="AQ346" s="134">
        <f t="shared" si="10"/>
        <v>0</v>
      </c>
    </row>
    <row r="347" s="8" customFormat="1" ht="108" customHeight="1" spans="1:43">
      <c r="A347" s="37">
        <v>338</v>
      </c>
      <c r="B347" s="37" t="s">
        <v>42</v>
      </c>
      <c r="C347" s="37" t="s">
        <v>67</v>
      </c>
      <c r="D347" s="37" t="s">
        <v>68</v>
      </c>
      <c r="E347" s="37" t="s">
        <v>396</v>
      </c>
      <c r="F347" s="37" t="s">
        <v>198</v>
      </c>
      <c r="G347" s="37" t="s">
        <v>199</v>
      </c>
      <c r="H347" s="37" t="s">
        <v>48</v>
      </c>
      <c r="I347" s="60" t="s">
        <v>1823</v>
      </c>
      <c r="J347" s="37">
        <v>97</v>
      </c>
      <c r="K347" s="37">
        <v>97</v>
      </c>
      <c r="L347" s="37"/>
      <c r="M347" s="37"/>
      <c r="N347" s="60" t="s">
        <v>1824</v>
      </c>
      <c r="O347" s="37"/>
      <c r="P347" s="156">
        <v>305</v>
      </c>
      <c r="Q347" s="37" t="s">
        <v>53</v>
      </c>
      <c r="R347" s="37" t="s">
        <v>53</v>
      </c>
      <c r="S347" s="37" t="s">
        <v>53</v>
      </c>
      <c r="T347" s="37" t="s">
        <v>1754</v>
      </c>
      <c r="U347" s="37" t="s">
        <v>202</v>
      </c>
      <c r="V347" s="37" t="s">
        <v>203</v>
      </c>
      <c r="W347" s="81" t="s">
        <v>204</v>
      </c>
      <c r="X347" s="37" t="s">
        <v>52</v>
      </c>
      <c r="Y347" s="108">
        <v>45658</v>
      </c>
      <c r="Z347" s="109">
        <v>46021</v>
      </c>
      <c r="AA347" s="37"/>
      <c r="AB347" s="102"/>
      <c r="AC347" s="43" t="s">
        <v>58</v>
      </c>
      <c r="AD347" s="110" t="s">
        <v>1755</v>
      </c>
      <c r="AE347" s="111" t="s">
        <v>59</v>
      </c>
      <c r="AF347" s="44"/>
      <c r="AG347" s="37"/>
      <c r="AH347" s="37">
        <v>97</v>
      </c>
      <c r="AI347" s="37">
        <v>97</v>
      </c>
      <c r="AJ347" s="37"/>
      <c r="AK347" s="37"/>
      <c r="AL347" s="154"/>
      <c r="AM347" s="37">
        <v>97</v>
      </c>
      <c r="AN347" s="37">
        <v>97</v>
      </c>
      <c r="AO347" s="37"/>
      <c r="AP347" s="136"/>
      <c r="AQ347" s="134">
        <f t="shared" si="10"/>
        <v>0</v>
      </c>
    </row>
    <row r="348" s="8" customFormat="1" ht="88" customHeight="1" spans="1:43">
      <c r="A348" s="37">
        <v>339</v>
      </c>
      <c r="B348" s="37" t="s">
        <v>42</v>
      </c>
      <c r="C348" s="37" t="s">
        <v>67</v>
      </c>
      <c r="D348" s="37" t="s">
        <v>68</v>
      </c>
      <c r="E348" s="37" t="s">
        <v>1828</v>
      </c>
      <c r="F348" s="37" t="s">
        <v>243</v>
      </c>
      <c r="G348" s="37" t="s">
        <v>1829</v>
      </c>
      <c r="H348" s="37" t="s">
        <v>48</v>
      </c>
      <c r="I348" s="60" t="s">
        <v>1830</v>
      </c>
      <c r="J348" s="37">
        <v>196</v>
      </c>
      <c r="K348" s="37">
        <v>196</v>
      </c>
      <c r="L348" s="37"/>
      <c r="M348" s="37"/>
      <c r="N348" s="60" t="s">
        <v>1831</v>
      </c>
      <c r="O348" s="37"/>
      <c r="P348" s="156">
        <v>662</v>
      </c>
      <c r="Q348" s="37" t="s">
        <v>53</v>
      </c>
      <c r="R348" s="37" t="s">
        <v>53</v>
      </c>
      <c r="S348" s="37" t="s">
        <v>53</v>
      </c>
      <c r="T348" s="37" t="s">
        <v>1754</v>
      </c>
      <c r="U348" s="37" t="s">
        <v>247</v>
      </c>
      <c r="V348" s="37" t="s">
        <v>1832</v>
      </c>
      <c r="W348" s="81" t="s">
        <v>1833</v>
      </c>
      <c r="X348" s="37" t="s">
        <v>52</v>
      </c>
      <c r="Y348" s="108">
        <v>45658</v>
      </c>
      <c r="Z348" s="109">
        <v>46021</v>
      </c>
      <c r="AA348" s="37"/>
      <c r="AB348" s="102"/>
      <c r="AC348" s="43" t="s">
        <v>58</v>
      </c>
      <c r="AD348" s="110" t="s">
        <v>1755</v>
      </c>
      <c r="AE348" s="111" t="s">
        <v>59</v>
      </c>
      <c r="AF348" s="44"/>
      <c r="AG348" s="37"/>
      <c r="AH348" s="37">
        <v>196</v>
      </c>
      <c r="AI348" s="37">
        <v>196</v>
      </c>
      <c r="AJ348" s="37"/>
      <c r="AK348" s="37"/>
      <c r="AL348" s="154"/>
      <c r="AM348" s="37">
        <v>196</v>
      </c>
      <c r="AN348" s="37">
        <v>196</v>
      </c>
      <c r="AO348" s="37"/>
      <c r="AP348" s="136"/>
      <c r="AQ348" s="134">
        <f t="shared" si="10"/>
        <v>0</v>
      </c>
    </row>
    <row r="349" s="8" customFormat="1" ht="83" customHeight="1" spans="1:43">
      <c r="A349" s="37">
        <v>340</v>
      </c>
      <c r="B349" s="37" t="s">
        <v>42</v>
      </c>
      <c r="C349" s="37" t="s">
        <v>67</v>
      </c>
      <c r="D349" s="37" t="s">
        <v>68</v>
      </c>
      <c r="E349" s="37" t="s">
        <v>1834</v>
      </c>
      <c r="F349" s="37" t="s">
        <v>136</v>
      </c>
      <c r="G349" s="37" t="s">
        <v>1835</v>
      </c>
      <c r="H349" s="37" t="s">
        <v>48</v>
      </c>
      <c r="I349" s="60" t="s">
        <v>1836</v>
      </c>
      <c r="J349" s="37">
        <v>93.12</v>
      </c>
      <c r="K349" s="37">
        <v>93.12</v>
      </c>
      <c r="L349" s="37"/>
      <c r="M349" s="37"/>
      <c r="N349" s="60" t="s">
        <v>1837</v>
      </c>
      <c r="O349" s="37"/>
      <c r="P349" s="156">
        <v>625</v>
      </c>
      <c r="Q349" s="37" t="s">
        <v>53</v>
      </c>
      <c r="R349" s="37" t="s">
        <v>53</v>
      </c>
      <c r="S349" s="37" t="s">
        <v>53</v>
      </c>
      <c r="T349" s="37" t="s">
        <v>1754</v>
      </c>
      <c r="U349" s="37" t="s">
        <v>1001</v>
      </c>
      <c r="V349" s="37" t="s">
        <v>1838</v>
      </c>
      <c r="W349" s="81">
        <v>13988933821</v>
      </c>
      <c r="X349" s="37" t="s">
        <v>52</v>
      </c>
      <c r="Y349" s="108">
        <v>45658</v>
      </c>
      <c r="Z349" s="109">
        <v>46021</v>
      </c>
      <c r="AA349" s="37"/>
      <c r="AB349" s="102"/>
      <c r="AC349" s="43" t="s">
        <v>58</v>
      </c>
      <c r="AD349" s="110" t="s">
        <v>1755</v>
      </c>
      <c r="AE349" s="111" t="s">
        <v>59</v>
      </c>
      <c r="AF349" s="44"/>
      <c r="AG349" s="37"/>
      <c r="AH349" s="37">
        <v>93.12</v>
      </c>
      <c r="AI349" s="37">
        <v>93.12</v>
      </c>
      <c r="AJ349" s="37"/>
      <c r="AK349" s="37"/>
      <c r="AL349" s="154"/>
      <c r="AM349" s="37">
        <v>93.12</v>
      </c>
      <c r="AN349" s="37">
        <v>93.12</v>
      </c>
      <c r="AO349" s="37"/>
      <c r="AP349" s="136"/>
      <c r="AQ349" s="134">
        <f t="shared" si="10"/>
        <v>0</v>
      </c>
    </row>
    <row r="350" s="8" customFormat="1" ht="83" customHeight="1" spans="1:43">
      <c r="A350" s="37">
        <v>341</v>
      </c>
      <c r="B350" s="37" t="s">
        <v>42</v>
      </c>
      <c r="C350" s="37" t="s">
        <v>67</v>
      </c>
      <c r="D350" s="37" t="s">
        <v>68</v>
      </c>
      <c r="E350" s="37" t="s">
        <v>1839</v>
      </c>
      <c r="F350" s="37" t="s">
        <v>136</v>
      </c>
      <c r="G350" s="37" t="s">
        <v>1840</v>
      </c>
      <c r="H350" s="37" t="s">
        <v>48</v>
      </c>
      <c r="I350" s="60" t="s">
        <v>1841</v>
      </c>
      <c r="J350" s="37">
        <v>192.26</v>
      </c>
      <c r="K350" s="37">
        <v>192.26</v>
      </c>
      <c r="L350" s="37"/>
      <c r="M350" s="37"/>
      <c r="N350" s="60" t="s">
        <v>1842</v>
      </c>
      <c r="O350" s="37"/>
      <c r="P350" s="156">
        <v>171</v>
      </c>
      <c r="Q350" s="37" t="s">
        <v>53</v>
      </c>
      <c r="R350" s="37" t="s">
        <v>53</v>
      </c>
      <c r="S350" s="37" t="s">
        <v>53</v>
      </c>
      <c r="T350" s="37" t="s">
        <v>1754</v>
      </c>
      <c r="U350" s="37" t="s">
        <v>1001</v>
      </c>
      <c r="V350" s="37" t="s">
        <v>1838</v>
      </c>
      <c r="W350" s="81">
        <v>13988933821</v>
      </c>
      <c r="X350" s="37" t="s">
        <v>52</v>
      </c>
      <c r="Y350" s="108">
        <v>45658</v>
      </c>
      <c r="Z350" s="109">
        <v>46021</v>
      </c>
      <c r="AA350" s="37"/>
      <c r="AB350" s="102"/>
      <c r="AC350" s="43" t="s">
        <v>58</v>
      </c>
      <c r="AD350" s="110" t="s">
        <v>1755</v>
      </c>
      <c r="AE350" s="111" t="s">
        <v>59</v>
      </c>
      <c r="AF350" s="44"/>
      <c r="AG350" s="37"/>
      <c r="AH350" s="37">
        <v>92.3</v>
      </c>
      <c r="AI350" s="37">
        <v>92.3</v>
      </c>
      <c r="AJ350" s="37"/>
      <c r="AK350" s="37"/>
      <c r="AL350" s="154"/>
      <c r="AM350" s="37">
        <v>92.3</v>
      </c>
      <c r="AN350" s="37">
        <v>92.3</v>
      </c>
      <c r="AO350" s="37"/>
      <c r="AP350" s="136"/>
      <c r="AQ350" s="134">
        <f t="shared" si="10"/>
        <v>0</v>
      </c>
    </row>
    <row r="351" s="8" customFormat="1" ht="79" customHeight="1" spans="1:43">
      <c r="A351" s="37">
        <v>342</v>
      </c>
      <c r="B351" s="37" t="s">
        <v>42</v>
      </c>
      <c r="C351" s="37" t="s">
        <v>67</v>
      </c>
      <c r="D351" s="37" t="s">
        <v>68</v>
      </c>
      <c r="E351" s="37" t="s">
        <v>1843</v>
      </c>
      <c r="F351" s="37" t="s">
        <v>136</v>
      </c>
      <c r="G351" s="37" t="s">
        <v>1844</v>
      </c>
      <c r="H351" s="37" t="s">
        <v>48</v>
      </c>
      <c r="I351" s="60" t="s">
        <v>1845</v>
      </c>
      <c r="J351" s="37">
        <v>188.5</v>
      </c>
      <c r="K351" s="37">
        <v>188.5</v>
      </c>
      <c r="L351" s="37"/>
      <c r="M351" s="37"/>
      <c r="N351" s="60" t="s">
        <v>1846</v>
      </c>
      <c r="O351" s="37"/>
      <c r="P351" s="156">
        <v>902</v>
      </c>
      <c r="Q351" s="37" t="s">
        <v>53</v>
      </c>
      <c r="R351" s="37" t="s">
        <v>53</v>
      </c>
      <c r="S351" s="37" t="s">
        <v>53</v>
      </c>
      <c r="T351" s="37" t="s">
        <v>1754</v>
      </c>
      <c r="U351" s="37" t="s">
        <v>1001</v>
      </c>
      <c r="V351" s="37" t="s">
        <v>1838</v>
      </c>
      <c r="W351" s="81">
        <v>13988933821</v>
      </c>
      <c r="X351" s="37" t="s">
        <v>52</v>
      </c>
      <c r="Y351" s="108">
        <v>45658</v>
      </c>
      <c r="Z351" s="109">
        <v>46021</v>
      </c>
      <c r="AA351" s="37"/>
      <c r="AB351" s="102" t="s">
        <v>57</v>
      </c>
      <c r="AC351" s="43" t="s">
        <v>58</v>
      </c>
      <c r="AD351" s="110" t="s">
        <v>1755</v>
      </c>
      <c r="AE351" s="111" t="s">
        <v>59</v>
      </c>
      <c r="AF351" s="44">
        <v>188.5</v>
      </c>
      <c r="AG351" s="37"/>
      <c r="AH351" s="37">
        <v>216.18</v>
      </c>
      <c r="AI351" s="37">
        <v>216.18</v>
      </c>
      <c r="AJ351" s="37"/>
      <c r="AK351" s="37"/>
      <c r="AL351" s="154"/>
      <c r="AM351" s="37">
        <v>188.5</v>
      </c>
      <c r="AN351" s="37">
        <v>188.5</v>
      </c>
      <c r="AO351" s="37"/>
      <c r="AP351" s="136"/>
      <c r="AQ351" s="134">
        <f t="shared" si="10"/>
        <v>-27.68</v>
      </c>
    </row>
    <row r="352" s="8" customFormat="1" ht="81" customHeight="1" spans="1:43">
      <c r="A352" s="37">
        <v>343</v>
      </c>
      <c r="B352" s="37" t="s">
        <v>42</v>
      </c>
      <c r="C352" s="37" t="s">
        <v>67</v>
      </c>
      <c r="D352" s="37" t="s">
        <v>68</v>
      </c>
      <c r="E352" s="37" t="s">
        <v>1847</v>
      </c>
      <c r="F352" s="37" t="s">
        <v>136</v>
      </c>
      <c r="G352" s="37" t="s">
        <v>1840</v>
      </c>
      <c r="H352" s="37" t="s">
        <v>48</v>
      </c>
      <c r="I352" s="60" t="s">
        <v>1848</v>
      </c>
      <c r="J352" s="37">
        <v>1550</v>
      </c>
      <c r="K352" s="37">
        <v>1550</v>
      </c>
      <c r="L352" s="37"/>
      <c r="M352" s="37"/>
      <c r="N352" s="60" t="s">
        <v>1849</v>
      </c>
      <c r="O352" s="37"/>
      <c r="P352" s="156">
        <v>1560</v>
      </c>
      <c r="Q352" s="37" t="s">
        <v>53</v>
      </c>
      <c r="R352" s="37" t="s">
        <v>53</v>
      </c>
      <c r="S352" s="37" t="s">
        <v>53</v>
      </c>
      <c r="T352" s="37" t="s">
        <v>1754</v>
      </c>
      <c r="U352" s="37" t="s">
        <v>1001</v>
      </c>
      <c r="V352" s="37" t="s">
        <v>1838</v>
      </c>
      <c r="W352" s="81">
        <v>13988933821</v>
      </c>
      <c r="X352" s="37" t="s">
        <v>52</v>
      </c>
      <c r="Y352" s="108">
        <v>45658</v>
      </c>
      <c r="Z352" s="109">
        <v>46021</v>
      </c>
      <c r="AA352" s="37"/>
      <c r="AB352" s="102"/>
      <c r="AC352" s="43" t="s">
        <v>58</v>
      </c>
      <c r="AD352" s="110" t="s">
        <v>1755</v>
      </c>
      <c r="AE352" s="111" t="s">
        <v>59</v>
      </c>
      <c r="AF352" s="44"/>
      <c r="AG352" s="37"/>
      <c r="AH352" s="37">
        <v>620</v>
      </c>
      <c r="AI352" s="37">
        <v>620</v>
      </c>
      <c r="AJ352" s="37"/>
      <c r="AK352" s="37"/>
      <c r="AL352" s="154"/>
      <c r="AM352" s="37">
        <v>620</v>
      </c>
      <c r="AN352" s="37">
        <v>620</v>
      </c>
      <c r="AO352" s="37"/>
      <c r="AP352" s="136"/>
      <c r="AQ352" s="134">
        <f t="shared" si="10"/>
        <v>0</v>
      </c>
    </row>
    <row r="353" s="8" customFormat="1" ht="277" customHeight="1" spans="1:43">
      <c r="A353" s="37">
        <v>344</v>
      </c>
      <c r="B353" s="37" t="s">
        <v>42</v>
      </c>
      <c r="C353" s="37" t="s">
        <v>67</v>
      </c>
      <c r="D353" s="37" t="s">
        <v>68</v>
      </c>
      <c r="E353" s="37" t="s">
        <v>1850</v>
      </c>
      <c r="F353" s="37" t="s">
        <v>400</v>
      </c>
      <c r="G353" s="37" t="s">
        <v>400</v>
      </c>
      <c r="H353" s="37" t="s">
        <v>48</v>
      </c>
      <c r="I353" s="62" t="s">
        <v>1851</v>
      </c>
      <c r="J353" s="37">
        <v>779.36</v>
      </c>
      <c r="K353" s="37">
        <v>779.36</v>
      </c>
      <c r="L353" s="37"/>
      <c r="M353" s="37"/>
      <c r="N353" s="60" t="s">
        <v>1852</v>
      </c>
      <c r="O353" s="60"/>
      <c r="P353" s="156">
        <v>8793</v>
      </c>
      <c r="Q353" s="37" t="s">
        <v>53</v>
      </c>
      <c r="R353" s="37" t="s">
        <v>53</v>
      </c>
      <c r="S353" s="37" t="s">
        <v>53</v>
      </c>
      <c r="T353" s="37" t="s">
        <v>1754</v>
      </c>
      <c r="U353" s="37" t="s">
        <v>404</v>
      </c>
      <c r="V353" s="37" t="s">
        <v>1853</v>
      </c>
      <c r="W353" s="81" t="s">
        <v>1854</v>
      </c>
      <c r="X353" s="37" t="s">
        <v>52</v>
      </c>
      <c r="Y353" s="108">
        <v>45658</v>
      </c>
      <c r="Z353" s="109">
        <v>46021</v>
      </c>
      <c r="AA353" s="37"/>
      <c r="AB353" s="102"/>
      <c r="AC353" s="43" t="s">
        <v>58</v>
      </c>
      <c r="AD353" s="110" t="s">
        <v>1755</v>
      </c>
      <c r="AE353" s="111" t="s">
        <v>59</v>
      </c>
      <c r="AF353" s="44"/>
      <c r="AG353" s="37"/>
      <c r="AH353" s="37">
        <v>479</v>
      </c>
      <c r="AI353" s="37">
        <v>479</v>
      </c>
      <c r="AJ353" s="37"/>
      <c r="AK353" s="37"/>
      <c r="AL353" s="154"/>
      <c r="AM353" s="37">
        <v>479</v>
      </c>
      <c r="AN353" s="37">
        <v>479</v>
      </c>
      <c r="AO353" s="37"/>
      <c r="AP353" s="136"/>
      <c r="AQ353" s="134">
        <f t="shared" si="10"/>
        <v>0</v>
      </c>
    </row>
    <row r="354" s="6" customFormat="1" ht="70" customHeight="1" spans="1:43">
      <c r="A354" s="37">
        <v>345</v>
      </c>
      <c r="B354" s="37" t="s">
        <v>42</v>
      </c>
      <c r="C354" s="37" t="s">
        <v>67</v>
      </c>
      <c r="D354" s="45" t="s">
        <v>68</v>
      </c>
      <c r="E354" s="37" t="s">
        <v>1855</v>
      </c>
      <c r="F354" s="37" t="s">
        <v>167</v>
      </c>
      <c r="G354" s="45" t="s">
        <v>1856</v>
      </c>
      <c r="H354" s="37" t="s">
        <v>48</v>
      </c>
      <c r="I354" s="60" t="s">
        <v>1857</v>
      </c>
      <c r="J354" s="37">
        <v>2600</v>
      </c>
      <c r="K354" s="37">
        <v>2600</v>
      </c>
      <c r="L354" s="37"/>
      <c r="M354" s="43"/>
      <c r="N354" s="60" t="s">
        <v>1858</v>
      </c>
      <c r="O354" s="37"/>
      <c r="P354" s="63">
        <v>4679</v>
      </c>
      <c r="Q354" s="37" t="s">
        <v>53</v>
      </c>
      <c r="R354" s="37" t="s">
        <v>53</v>
      </c>
      <c r="S354" s="37" t="s">
        <v>53</v>
      </c>
      <c r="T354" s="37" t="s">
        <v>1754</v>
      </c>
      <c r="U354" s="37" t="s">
        <v>172</v>
      </c>
      <c r="V354" s="37" t="s">
        <v>1859</v>
      </c>
      <c r="W354" s="81">
        <v>15187444551</v>
      </c>
      <c r="X354" s="37" t="s">
        <v>52</v>
      </c>
      <c r="Y354" s="108">
        <v>45809</v>
      </c>
      <c r="Z354" s="109">
        <v>46021</v>
      </c>
      <c r="AA354" s="37"/>
      <c r="AB354" s="102"/>
      <c r="AC354" s="43" t="s">
        <v>758</v>
      </c>
      <c r="AD354" s="110" t="s">
        <v>1755</v>
      </c>
      <c r="AE354" s="111" t="s">
        <v>59</v>
      </c>
      <c r="AF354" s="44"/>
      <c r="AG354" s="37"/>
      <c r="AH354" s="37"/>
      <c r="AI354" s="37"/>
      <c r="AJ354" s="37"/>
      <c r="AK354" s="37"/>
      <c r="AL354" s="25"/>
      <c r="AM354" s="37">
        <v>300</v>
      </c>
      <c r="AN354" s="37">
        <v>300</v>
      </c>
      <c r="AO354" s="37"/>
      <c r="AP354" s="136"/>
      <c r="AQ354" s="134">
        <f t="shared" si="10"/>
        <v>300</v>
      </c>
    </row>
    <row r="355" s="6" customFormat="1" ht="115" customHeight="1" spans="1:43">
      <c r="A355" s="37">
        <v>346</v>
      </c>
      <c r="B355" s="37" t="s">
        <v>42</v>
      </c>
      <c r="C355" s="37" t="s">
        <v>67</v>
      </c>
      <c r="D355" s="45" t="s">
        <v>68</v>
      </c>
      <c r="E355" s="37" t="s">
        <v>1860</v>
      </c>
      <c r="F355" s="37" t="s">
        <v>1861</v>
      </c>
      <c r="G355" s="45" t="s">
        <v>1862</v>
      </c>
      <c r="H355" s="37" t="s">
        <v>48</v>
      </c>
      <c r="I355" s="60" t="s">
        <v>1863</v>
      </c>
      <c r="J355" s="37">
        <v>1996</v>
      </c>
      <c r="K355" s="37">
        <v>1996</v>
      </c>
      <c r="L355" s="37"/>
      <c r="M355" s="43"/>
      <c r="N355" s="60" t="s">
        <v>1864</v>
      </c>
      <c r="O355" s="37"/>
      <c r="P355" s="63">
        <v>5714</v>
      </c>
      <c r="Q355" s="37" t="s">
        <v>53</v>
      </c>
      <c r="R355" s="37" t="s">
        <v>53</v>
      </c>
      <c r="S355" s="37" t="s">
        <v>53</v>
      </c>
      <c r="T355" s="37" t="s">
        <v>1754</v>
      </c>
      <c r="U355" s="37" t="s">
        <v>163</v>
      </c>
      <c r="V355" s="37" t="s">
        <v>164</v>
      </c>
      <c r="W355" s="81">
        <v>13987465766</v>
      </c>
      <c r="X355" s="37" t="s">
        <v>52</v>
      </c>
      <c r="Y355" s="108">
        <v>45809</v>
      </c>
      <c r="Z355" s="109">
        <v>46021</v>
      </c>
      <c r="AA355" s="37"/>
      <c r="AB355" s="102"/>
      <c r="AC355" s="43" t="s">
        <v>758</v>
      </c>
      <c r="AD355" s="110" t="s">
        <v>1755</v>
      </c>
      <c r="AE355" s="111" t="s">
        <v>59</v>
      </c>
      <c r="AF355" s="44"/>
      <c r="AG355" s="37"/>
      <c r="AH355" s="37"/>
      <c r="AI355" s="37"/>
      <c r="AJ355" s="37"/>
      <c r="AK355" s="37"/>
      <c r="AL355" s="25"/>
      <c r="AM355" s="37">
        <v>300</v>
      </c>
      <c r="AN355" s="37">
        <v>300</v>
      </c>
      <c r="AO355" s="37"/>
      <c r="AP355" s="136"/>
      <c r="AQ355" s="134">
        <f t="shared" si="10"/>
        <v>300</v>
      </c>
    </row>
    <row r="356" s="6" customFormat="1" ht="98" customHeight="1" spans="1:43">
      <c r="A356" s="37">
        <v>347</v>
      </c>
      <c r="B356" s="37" t="s">
        <v>42</v>
      </c>
      <c r="C356" s="37" t="s">
        <v>67</v>
      </c>
      <c r="D356" s="45" t="s">
        <v>134</v>
      </c>
      <c r="E356" s="37" t="s">
        <v>1865</v>
      </c>
      <c r="F356" s="37" t="s">
        <v>664</v>
      </c>
      <c r="G356" s="45" t="s">
        <v>665</v>
      </c>
      <c r="H356" s="37" t="s">
        <v>48</v>
      </c>
      <c r="I356" s="60" t="s">
        <v>1866</v>
      </c>
      <c r="J356" s="37">
        <v>60</v>
      </c>
      <c r="K356" s="37">
        <v>60</v>
      </c>
      <c r="L356" s="37"/>
      <c r="M356" s="43"/>
      <c r="N356" s="60" t="s">
        <v>1867</v>
      </c>
      <c r="O356" s="37"/>
      <c r="P356" s="63">
        <v>128</v>
      </c>
      <c r="Q356" s="37" t="s">
        <v>53</v>
      </c>
      <c r="R356" s="37" t="s">
        <v>53</v>
      </c>
      <c r="S356" s="37" t="s">
        <v>53</v>
      </c>
      <c r="T356" s="37" t="s">
        <v>1754</v>
      </c>
      <c r="U356" s="37" t="s">
        <v>669</v>
      </c>
      <c r="V356" s="37" t="s">
        <v>670</v>
      </c>
      <c r="W356" s="81">
        <v>13987465766</v>
      </c>
      <c r="X356" s="37" t="s">
        <v>52</v>
      </c>
      <c r="Y356" s="108">
        <v>45809</v>
      </c>
      <c r="Z356" s="109">
        <v>46021</v>
      </c>
      <c r="AA356" s="37"/>
      <c r="AB356" s="102"/>
      <c r="AC356" s="43" t="s">
        <v>758</v>
      </c>
      <c r="AD356" s="110" t="s">
        <v>1755</v>
      </c>
      <c r="AE356" s="111" t="s">
        <v>59</v>
      </c>
      <c r="AF356" s="44"/>
      <c r="AG356" s="37"/>
      <c r="AH356" s="37"/>
      <c r="AI356" s="37"/>
      <c r="AJ356" s="37"/>
      <c r="AK356" s="37"/>
      <c r="AL356" s="25"/>
      <c r="AM356" s="37">
        <v>60</v>
      </c>
      <c r="AN356" s="37">
        <v>60</v>
      </c>
      <c r="AO356" s="37"/>
      <c r="AP356" s="136"/>
      <c r="AQ356" s="134">
        <f t="shared" si="10"/>
        <v>60</v>
      </c>
    </row>
    <row r="357" s="10" customFormat="1" ht="93" customHeight="1" spans="1:43">
      <c r="A357" s="37">
        <v>348</v>
      </c>
      <c r="B357" s="173" t="s">
        <v>42</v>
      </c>
      <c r="C357" s="173" t="s">
        <v>67</v>
      </c>
      <c r="D357" s="173" t="s">
        <v>68</v>
      </c>
      <c r="E357" s="113" t="s">
        <v>1868</v>
      </c>
      <c r="F357" s="173" t="s">
        <v>180</v>
      </c>
      <c r="G357" s="113" t="s">
        <v>1869</v>
      </c>
      <c r="H357" s="173" t="s">
        <v>48</v>
      </c>
      <c r="I357" s="174" t="s">
        <v>1870</v>
      </c>
      <c r="J357" s="175">
        <v>1969.56</v>
      </c>
      <c r="K357" s="175">
        <v>1969.56</v>
      </c>
      <c r="L357" s="113"/>
      <c r="M357" s="37"/>
      <c r="N357" s="174" t="s">
        <v>1871</v>
      </c>
      <c r="O357" s="174"/>
      <c r="P357" s="176">
        <v>6789</v>
      </c>
      <c r="Q357" s="173" t="s">
        <v>53</v>
      </c>
      <c r="R357" s="173" t="s">
        <v>53</v>
      </c>
      <c r="S357" s="173" t="s">
        <v>53</v>
      </c>
      <c r="T357" s="173" t="s">
        <v>1754</v>
      </c>
      <c r="U357" s="173" t="s">
        <v>185</v>
      </c>
      <c r="V357" s="173" t="s">
        <v>186</v>
      </c>
      <c r="W357" s="81" t="s">
        <v>1872</v>
      </c>
      <c r="X357" s="173" t="s">
        <v>52</v>
      </c>
      <c r="Y357" s="108">
        <v>45658</v>
      </c>
      <c r="Z357" s="109">
        <v>46021</v>
      </c>
      <c r="AA357" s="37"/>
      <c r="AB357" s="102"/>
      <c r="AC357" s="43" t="s">
        <v>58</v>
      </c>
      <c r="AD357" s="181" t="s">
        <v>1873</v>
      </c>
      <c r="AE357" s="111" t="s">
        <v>59</v>
      </c>
      <c r="AF357" s="182"/>
      <c r="AG357" s="113"/>
      <c r="AH357" s="37">
        <v>790</v>
      </c>
      <c r="AI357" s="176">
        <v>790</v>
      </c>
      <c r="AJ357" s="113"/>
      <c r="AK357" s="37"/>
      <c r="AM357" s="37">
        <v>790</v>
      </c>
      <c r="AN357" s="176">
        <v>790</v>
      </c>
      <c r="AO357" s="113"/>
      <c r="AP357" s="136"/>
      <c r="AQ357" s="134">
        <f t="shared" si="10"/>
        <v>0</v>
      </c>
    </row>
    <row r="358" s="3" customFormat="1" ht="27" customHeight="1" spans="1:43">
      <c r="A358" s="36" t="s">
        <v>1874</v>
      </c>
      <c r="B358" s="36"/>
      <c r="C358" s="36"/>
      <c r="D358" s="36"/>
      <c r="E358" s="36"/>
      <c r="F358" s="36"/>
      <c r="G358" s="36"/>
      <c r="H358" s="36"/>
      <c r="I358" s="36"/>
      <c r="J358" s="59">
        <f t="shared" ref="J358:L358" si="11">SUM(J359:J362)</f>
        <v>10540</v>
      </c>
      <c r="K358" s="59">
        <f t="shared" si="11"/>
        <v>7540</v>
      </c>
      <c r="L358" s="59">
        <f t="shared" si="11"/>
        <v>3000</v>
      </c>
      <c r="M358" s="59"/>
      <c r="N358" s="177"/>
      <c r="O358" s="59"/>
      <c r="P358" s="178"/>
      <c r="Q358" s="59"/>
      <c r="R358" s="59"/>
      <c r="S358" s="59"/>
      <c r="T358" s="59"/>
      <c r="U358" s="58"/>
      <c r="V358" s="58"/>
      <c r="W358" s="81"/>
      <c r="X358" s="58"/>
      <c r="Y358" s="100"/>
      <c r="Z358" s="82"/>
      <c r="AA358" s="37"/>
      <c r="AB358" s="102"/>
      <c r="AC358" s="103"/>
      <c r="AD358" s="104" t="s">
        <v>41</v>
      </c>
      <c r="AE358" s="105"/>
      <c r="AF358" s="183">
        <f t="shared" ref="AF358:AK358" si="12">SUM(AF359:AF362)</f>
        <v>7492</v>
      </c>
      <c r="AG358" s="58">
        <f t="shared" si="12"/>
        <v>3000</v>
      </c>
      <c r="AH358" s="58">
        <f t="shared" si="12"/>
        <v>11340</v>
      </c>
      <c r="AI358" s="58">
        <f t="shared" si="12"/>
        <v>5940</v>
      </c>
      <c r="AJ358" s="58">
        <f t="shared" si="12"/>
        <v>1900</v>
      </c>
      <c r="AK358" s="58">
        <f t="shared" si="12"/>
        <v>3500</v>
      </c>
      <c r="AL358" s="122"/>
      <c r="AM358" s="58">
        <f t="shared" ref="AM358:AP358" si="13">SUM(AM359:AM362)</f>
        <v>10540</v>
      </c>
      <c r="AN358" s="58">
        <f t="shared" si="13"/>
        <v>7540</v>
      </c>
      <c r="AO358" s="58">
        <f t="shared" si="13"/>
        <v>3000</v>
      </c>
      <c r="AP358" s="186">
        <f t="shared" si="13"/>
        <v>0</v>
      </c>
      <c r="AQ358" s="134">
        <f t="shared" si="10"/>
        <v>-800</v>
      </c>
    </row>
    <row r="359" s="8" customFormat="1" ht="78" customHeight="1" spans="1:43">
      <c r="A359" s="37">
        <v>1</v>
      </c>
      <c r="B359" s="37" t="s">
        <v>1875</v>
      </c>
      <c r="C359" s="37" t="s">
        <v>1876</v>
      </c>
      <c r="D359" s="37" t="s">
        <v>1876</v>
      </c>
      <c r="E359" s="37" t="s">
        <v>1877</v>
      </c>
      <c r="F359" s="37" t="s">
        <v>294</v>
      </c>
      <c r="G359" s="45" t="s">
        <v>1602</v>
      </c>
      <c r="H359" s="37" t="s">
        <v>48</v>
      </c>
      <c r="I359" s="60" t="s">
        <v>1878</v>
      </c>
      <c r="J359" s="37">
        <v>48</v>
      </c>
      <c r="K359" s="37">
        <v>48</v>
      </c>
      <c r="L359" s="37"/>
      <c r="M359" s="37"/>
      <c r="N359" s="60" t="s">
        <v>1879</v>
      </c>
      <c r="O359" s="37" t="s">
        <v>129</v>
      </c>
      <c r="P359" s="63">
        <v>130</v>
      </c>
      <c r="Q359" s="37" t="s">
        <v>52</v>
      </c>
      <c r="R359" s="37" t="s">
        <v>52</v>
      </c>
      <c r="S359" s="37" t="s">
        <v>53</v>
      </c>
      <c r="T359" s="37" t="s">
        <v>1463</v>
      </c>
      <c r="U359" s="37" t="s">
        <v>299</v>
      </c>
      <c r="V359" s="37" t="s">
        <v>300</v>
      </c>
      <c r="W359" s="81">
        <v>15287849999</v>
      </c>
      <c r="X359" s="37" t="s">
        <v>52</v>
      </c>
      <c r="Y359" s="108">
        <v>45658</v>
      </c>
      <c r="Z359" s="109">
        <v>45992</v>
      </c>
      <c r="AA359" s="37"/>
      <c r="AB359" s="102"/>
      <c r="AC359" s="43" t="s">
        <v>58</v>
      </c>
      <c r="AD359" s="110" t="s">
        <v>1880</v>
      </c>
      <c r="AE359" s="111" t="s">
        <v>1881</v>
      </c>
      <c r="AF359" s="44"/>
      <c r="AG359" s="37"/>
      <c r="AH359" s="37">
        <f t="shared" ref="AH359:AH361" si="14">AI359+AJ359+AK359</f>
        <v>48</v>
      </c>
      <c r="AI359" s="37">
        <v>48</v>
      </c>
      <c r="AJ359" s="37"/>
      <c r="AK359" s="37"/>
      <c r="AL359" s="154"/>
      <c r="AM359" s="37">
        <f t="shared" ref="AM359:AM362" si="15">SUM(AN359:AP359)</f>
        <v>48</v>
      </c>
      <c r="AN359" s="37">
        <v>48</v>
      </c>
      <c r="AO359" s="37"/>
      <c r="AP359" s="136"/>
      <c r="AQ359" s="134">
        <f t="shared" si="10"/>
        <v>0</v>
      </c>
    </row>
    <row r="360" s="8" customFormat="1" ht="84" customHeight="1" spans="1:43">
      <c r="A360" s="37">
        <v>2</v>
      </c>
      <c r="B360" s="37" t="s">
        <v>1875</v>
      </c>
      <c r="C360" s="37" t="s">
        <v>1876</v>
      </c>
      <c r="D360" s="37" t="s">
        <v>1876</v>
      </c>
      <c r="E360" s="37" t="s">
        <v>1882</v>
      </c>
      <c r="F360" s="37" t="s">
        <v>46</v>
      </c>
      <c r="G360" s="37"/>
      <c r="H360" s="37" t="s">
        <v>48</v>
      </c>
      <c r="I360" s="60" t="s">
        <v>1883</v>
      </c>
      <c r="J360" s="37">
        <v>4992</v>
      </c>
      <c r="K360" s="37">
        <v>4992</v>
      </c>
      <c r="L360" s="37"/>
      <c r="M360" s="37"/>
      <c r="N360" s="60" t="s">
        <v>1884</v>
      </c>
      <c r="O360" s="37" t="s">
        <v>1885</v>
      </c>
      <c r="P360" s="63">
        <v>5200</v>
      </c>
      <c r="Q360" s="37" t="s">
        <v>52</v>
      </c>
      <c r="R360" s="37" t="s">
        <v>53</v>
      </c>
      <c r="S360" s="37" t="s">
        <v>53</v>
      </c>
      <c r="T360" s="37" t="s">
        <v>1886</v>
      </c>
      <c r="U360" s="37" t="s">
        <v>46</v>
      </c>
      <c r="V360" s="37" t="s">
        <v>1887</v>
      </c>
      <c r="W360" s="81" t="s">
        <v>1888</v>
      </c>
      <c r="X360" s="37" t="s">
        <v>52</v>
      </c>
      <c r="Y360" s="108">
        <v>45658</v>
      </c>
      <c r="Z360" s="109">
        <v>46022</v>
      </c>
      <c r="AA360" s="37"/>
      <c r="AB360" s="102" t="s">
        <v>57</v>
      </c>
      <c r="AC360" s="43" t="s">
        <v>58</v>
      </c>
      <c r="AD360" s="110" t="s">
        <v>1886</v>
      </c>
      <c r="AE360" s="111" t="s">
        <v>1881</v>
      </c>
      <c r="AF360" s="44">
        <v>4992</v>
      </c>
      <c r="AG360" s="37"/>
      <c r="AH360" s="37">
        <f t="shared" si="14"/>
        <v>4992</v>
      </c>
      <c r="AI360" s="37">
        <v>4992</v>
      </c>
      <c r="AJ360" s="37"/>
      <c r="AK360" s="37"/>
      <c r="AL360" s="124" t="s">
        <v>60</v>
      </c>
      <c r="AM360" s="37">
        <f t="shared" si="15"/>
        <v>4992</v>
      </c>
      <c r="AN360" s="37">
        <v>4992</v>
      </c>
      <c r="AO360" s="37"/>
      <c r="AP360" s="136"/>
      <c r="AQ360" s="134">
        <f t="shared" si="10"/>
        <v>0</v>
      </c>
    </row>
    <row r="361" s="8" customFormat="1" ht="85" customHeight="1" spans="1:43">
      <c r="A361" s="37">
        <v>3</v>
      </c>
      <c r="B361" s="37" t="s">
        <v>1875</v>
      </c>
      <c r="C361" s="37" t="s">
        <v>1889</v>
      </c>
      <c r="D361" s="37" t="s">
        <v>1889</v>
      </c>
      <c r="E361" s="37" t="s">
        <v>1890</v>
      </c>
      <c r="F361" s="37" t="s">
        <v>46</v>
      </c>
      <c r="G361" s="37" t="s">
        <v>46</v>
      </c>
      <c r="H361" s="37" t="s">
        <v>48</v>
      </c>
      <c r="I361" s="60" t="s">
        <v>1891</v>
      </c>
      <c r="J361" s="37">
        <v>2500</v>
      </c>
      <c r="K361" s="37">
        <v>2500</v>
      </c>
      <c r="L361" s="37"/>
      <c r="M361" s="37"/>
      <c r="N361" s="64" t="s">
        <v>1892</v>
      </c>
      <c r="O361" s="37" t="s">
        <v>1885</v>
      </c>
      <c r="P361" s="63">
        <v>25000</v>
      </c>
      <c r="Q361" s="37" t="s">
        <v>52</v>
      </c>
      <c r="R361" s="37" t="s">
        <v>53</v>
      </c>
      <c r="S361" s="37" t="s">
        <v>53</v>
      </c>
      <c r="T361" s="37" t="s">
        <v>1886</v>
      </c>
      <c r="U361" s="37" t="s">
        <v>46</v>
      </c>
      <c r="V361" s="37" t="s">
        <v>1887</v>
      </c>
      <c r="W361" s="81" t="s">
        <v>1888</v>
      </c>
      <c r="X361" s="37" t="s">
        <v>52</v>
      </c>
      <c r="Y361" s="108">
        <v>45658</v>
      </c>
      <c r="Z361" s="109">
        <v>46022</v>
      </c>
      <c r="AA361" s="37"/>
      <c r="AB361" s="102" t="s">
        <v>57</v>
      </c>
      <c r="AC361" s="43" t="s">
        <v>58</v>
      </c>
      <c r="AD361" s="110" t="s">
        <v>1886</v>
      </c>
      <c r="AE361" s="111" t="s">
        <v>1881</v>
      </c>
      <c r="AF361" s="44">
        <v>2500</v>
      </c>
      <c r="AG361" s="37"/>
      <c r="AH361" s="37">
        <f t="shared" si="14"/>
        <v>2500</v>
      </c>
      <c r="AI361" s="37">
        <v>900</v>
      </c>
      <c r="AJ361" s="37"/>
      <c r="AK361" s="37">
        <v>1600</v>
      </c>
      <c r="AL361" s="124" t="s">
        <v>60</v>
      </c>
      <c r="AM361" s="37">
        <f t="shared" si="15"/>
        <v>2500</v>
      </c>
      <c r="AN361" s="37">
        <v>2500</v>
      </c>
      <c r="AO361" s="37"/>
      <c r="AP361" s="136"/>
      <c r="AQ361" s="134">
        <f t="shared" si="10"/>
        <v>0</v>
      </c>
    </row>
    <row r="362" s="8" customFormat="1" ht="91" customHeight="1" spans="1:43">
      <c r="A362" s="37">
        <v>4</v>
      </c>
      <c r="B362" s="37" t="s">
        <v>1875</v>
      </c>
      <c r="C362" s="37" t="s">
        <v>1889</v>
      </c>
      <c r="D362" s="37" t="s">
        <v>1889</v>
      </c>
      <c r="E362" s="37" t="s">
        <v>1893</v>
      </c>
      <c r="F362" s="37" t="s">
        <v>46</v>
      </c>
      <c r="G362" s="37" t="s">
        <v>46</v>
      </c>
      <c r="H362" s="37" t="s">
        <v>48</v>
      </c>
      <c r="I362" s="60" t="s">
        <v>1894</v>
      </c>
      <c r="J362" s="37">
        <v>3000</v>
      </c>
      <c r="K362" s="37"/>
      <c r="L362" s="37">
        <v>3000</v>
      </c>
      <c r="M362" s="37"/>
      <c r="N362" s="64" t="s">
        <v>1895</v>
      </c>
      <c r="O362" s="37"/>
      <c r="P362" s="63">
        <v>76000</v>
      </c>
      <c r="Q362" s="37" t="s">
        <v>52</v>
      </c>
      <c r="R362" s="37" t="s">
        <v>53</v>
      </c>
      <c r="S362" s="37" t="s">
        <v>53</v>
      </c>
      <c r="T362" s="37" t="s">
        <v>1886</v>
      </c>
      <c r="U362" s="37" t="s">
        <v>46</v>
      </c>
      <c r="V362" s="37" t="s">
        <v>1887</v>
      </c>
      <c r="W362" s="81" t="s">
        <v>1888</v>
      </c>
      <c r="X362" s="37" t="s">
        <v>52</v>
      </c>
      <c r="Y362" s="108">
        <v>45658</v>
      </c>
      <c r="Z362" s="109">
        <v>46022</v>
      </c>
      <c r="AA362" s="37"/>
      <c r="AB362" s="102" t="s">
        <v>66</v>
      </c>
      <c r="AC362" s="43" t="s">
        <v>58</v>
      </c>
      <c r="AD362" s="110" t="s">
        <v>1886</v>
      </c>
      <c r="AE362" s="111" t="s">
        <v>1881</v>
      </c>
      <c r="AF362" s="44"/>
      <c r="AG362" s="37">
        <v>3000</v>
      </c>
      <c r="AH362" s="37">
        <v>3800</v>
      </c>
      <c r="AI362" s="37"/>
      <c r="AJ362" s="37">
        <v>1900</v>
      </c>
      <c r="AK362" s="37">
        <v>1900</v>
      </c>
      <c r="AL362" s="124" t="s">
        <v>60</v>
      </c>
      <c r="AM362" s="37">
        <f t="shared" si="15"/>
        <v>3000</v>
      </c>
      <c r="AN362" s="37"/>
      <c r="AO362" s="37">
        <v>3000</v>
      </c>
      <c r="AP362" s="136"/>
      <c r="AQ362" s="134">
        <f t="shared" si="10"/>
        <v>-800</v>
      </c>
    </row>
    <row r="363" s="3" customFormat="1" ht="27" customHeight="1" spans="1:43">
      <c r="A363" s="36" t="s">
        <v>1896</v>
      </c>
      <c r="B363" s="36"/>
      <c r="C363" s="36"/>
      <c r="D363" s="36"/>
      <c r="E363" s="36"/>
      <c r="F363" s="36"/>
      <c r="G363" s="36"/>
      <c r="H363" s="36"/>
      <c r="I363" s="36"/>
      <c r="J363" s="59">
        <f t="shared" ref="J363:M363" si="16">SUM(J364:J692)</f>
        <v>45973.295</v>
      </c>
      <c r="K363" s="59">
        <f t="shared" si="16"/>
        <v>35064.105</v>
      </c>
      <c r="L363" s="59">
        <f t="shared" si="16"/>
        <v>9604.19</v>
      </c>
      <c r="M363" s="59">
        <f t="shared" si="16"/>
        <v>1305</v>
      </c>
      <c r="N363" s="57"/>
      <c r="O363" s="58"/>
      <c r="P363" s="179"/>
      <c r="Q363" s="58"/>
      <c r="R363" s="58"/>
      <c r="S363" s="58"/>
      <c r="T363" s="58"/>
      <c r="U363" s="58"/>
      <c r="V363" s="58"/>
      <c r="W363" s="81"/>
      <c r="X363" s="58"/>
      <c r="Y363" s="100"/>
      <c r="Z363" s="82"/>
      <c r="AA363" s="37"/>
      <c r="AB363" s="102"/>
      <c r="AC363" s="103"/>
      <c r="AD363" s="104" t="s">
        <v>41</v>
      </c>
      <c r="AE363" s="105"/>
      <c r="AF363" s="183">
        <f t="shared" ref="AF363:AK363" si="17">SUM(AF364:AF692)</f>
        <v>4884.53</v>
      </c>
      <c r="AG363" s="58">
        <f t="shared" si="17"/>
        <v>1128</v>
      </c>
      <c r="AH363" s="58">
        <f t="shared" si="17"/>
        <v>36470.856</v>
      </c>
      <c r="AI363" s="58">
        <f t="shared" si="17"/>
        <v>28624.666</v>
      </c>
      <c r="AJ363" s="58">
        <f t="shared" si="17"/>
        <v>7846.19</v>
      </c>
      <c r="AK363" s="58">
        <f t="shared" si="17"/>
        <v>0</v>
      </c>
      <c r="AL363" s="122"/>
      <c r="AM363" s="58">
        <f t="shared" ref="AM363:AP363" si="18">SUM(AM364:AM692)</f>
        <v>29669.156</v>
      </c>
      <c r="AN363" s="58">
        <f t="shared" si="18"/>
        <v>23125.156</v>
      </c>
      <c r="AO363" s="58">
        <f t="shared" si="18"/>
        <v>5239</v>
      </c>
      <c r="AP363" s="135">
        <f t="shared" si="18"/>
        <v>1305</v>
      </c>
      <c r="AQ363" s="134">
        <f t="shared" si="10"/>
        <v>-6801.7</v>
      </c>
    </row>
    <row r="364" s="8" customFormat="1" ht="107" customHeight="1" spans="1:43">
      <c r="A364" s="37">
        <v>1</v>
      </c>
      <c r="B364" s="37" t="s">
        <v>1897</v>
      </c>
      <c r="C364" s="37" t="s">
        <v>1898</v>
      </c>
      <c r="D364" s="37" t="s">
        <v>1899</v>
      </c>
      <c r="E364" s="37" t="s">
        <v>1900</v>
      </c>
      <c r="F364" s="45" t="s">
        <v>1901</v>
      </c>
      <c r="G364" s="37"/>
      <c r="H364" s="37" t="s">
        <v>48</v>
      </c>
      <c r="I364" s="60" t="s">
        <v>1902</v>
      </c>
      <c r="J364" s="37">
        <v>4000</v>
      </c>
      <c r="K364" s="37">
        <v>4000</v>
      </c>
      <c r="L364" s="37"/>
      <c r="M364" s="37"/>
      <c r="N364" s="60" t="s">
        <v>1903</v>
      </c>
      <c r="O364" s="37"/>
      <c r="P364" s="156">
        <v>794279</v>
      </c>
      <c r="Q364" s="37" t="s">
        <v>53</v>
      </c>
      <c r="R364" s="37" t="s">
        <v>53</v>
      </c>
      <c r="S364" s="37" t="s">
        <v>53</v>
      </c>
      <c r="T364" s="37" t="s">
        <v>1904</v>
      </c>
      <c r="U364" s="37" t="s">
        <v>163</v>
      </c>
      <c r="V364" s="37" t="s">
        <v>164</v>
      </c>
      <c r="W364" s="81" t="s">
        <v>165</v>
      </c>
      <c r="X364" s="37" t="s">
        <v>52</v>
      </c>
      <c r="Y364" s="108">
        <v>45717</v>
      </c>
      <c r="Z364" s="109">
        <v>45992</v>
      </c>
      <c r="AA364" s="37"/>
      <c r="AB364" s="102"/>
      <c r="AC364" s="43" t="s">
        <v>58</v>
      </c>
      <c r="AD364" s="110" t="s">
        <v>1904</v>
      </c>
      <c r="AE364" s="111" t="s">
        <v>1897</v>
      </c>
      <c r="AF364" s="44"/>
      <c r="AG364" s="37"/>
      <c r="AH364" s="37">
        <v>1000</v>
      </c>
      <c r="AI364" s="37">
        <v>1000</v>
      </c>
      <c r="AJ364" s="37"/>
      <c r="AK364" s="37"/>
      <c r="AL364" s="124" t="s">
        <v>155</v>
      </c>
      <c r="AM364" s="37">
        <v>1000</v>
      </c>
      <c r="AN364" s="37">
        <v>1000</v>
      </c>
      <c r="AO364" s="37"/>
      <c r="AP364" s="136"/>
      <c r="AQ364" s="134">
        <f t="shared" si="10"/>
        <v>0</v>
      </c>
    </row>
    <row r="365" s="8" customFormat="1" ht="96" customHeight="1" spans="1:43">
      <c r="A365" s="37">
        <v>2</v>
      </c>
      <c r="B365" s="37" t="s">
        <v>1897</v>
      </c>
      <c r="C365" s="37" t="s">
        <v>1898</v>
      </c>
      <c r="D365" s="37" t="s">
        <v>1905</v>
      </c>
      <c r="E365" s="37" t="s">
        <v>1906</v>
      </c>
      <c r="F365" s="37" t="s">
        <v>1907</v>
      </c>
      <c r="G365" s="37"/>
      <c r="H365" s="37" t="s">
        <v>48</v>
      </c>
      <c r="I365" s="64" t="s">
        <v>1908</v>
      </c>
      <c r="J365" s="37">
        <v>1038</v>
      </c>
      <c r="K365" s="37"/>
      <c r="L365" s="37">
        <v>1038</v>
      </c>
      <c r="M365" s="37"/>
      <c r="N365" s="60" t="s">
        <v>1909</v>
      </c>
      <c r="O365" s="37" t="s">
        <v>1910</v>
      </c>
      <c r="P365" s="180">
        <v>29617</v>
      </c>
      <c r="Q365" s="37" t="s">
        <v>53</v>
      </c>
      <c r="R365" s="37" t="s">
        <v>53</v>
      </c>
      <c r="S365" s="37" t="s">
        <v>53</v>
      </c>
      <c r="T365" s="37" t="s">
        <v>1904</v>
      </c>
      <c r="U365" s="45" t="s">
        <v>163</v>
      </c>
      <c r="V365" s="37" t="s">
        <v>164</v>
      </c>
      <c r="W365" s="81" t="s">
        <v>165</v>
      </c>
      <c r="X365" s="37" t="s">
        <v>52</v>
      </c>
      <c r="Y365" s="108">
        <v>45809</v>
      </c>
      <c r="Z365" s="109">
        <v>45992</v>
      </c>
      <c r="AA365" s="37"/>
      <c r="AB365" s="102" t="s">
        <v>66</v>
      </c>
      <c r="AC365" s="43" t="s">
        <v>58</v>
      </c>
      <c r="AD365" s="110" t="s">
        <v>1904</v>
      </c>
      <c r="AE365" s="111" t="s">
        <v>1897</v>
      </c>
      <c r="AF365" s="44"/>
      <c r="AG365" s="37">
        <v>1038</v>
      </c>
      <c r="AH365" s="37">
        <v>1000</v>
      </c>
      <c r="AI365" s="37">
        <v>1000</v>
      </c>
      <c r="AJ365" s="37"/>
      <c r="AK365" s="37"/>
      <c r="AL365" s="124" t="s">
        <v>155</v>
      </c>
      <c r="AM365" s="37">
        <v>1038</v>
      </c>
      <c r="AN365" s="37"/>
      <c r="AO365" s="37">
        <v>1038</v>
      </c>
      <c r="AP365" s="136"/>
      <c r="AQ365" s="134">
        <f t="shared" si="10"/>
        <v>38</v>
      </c>
    </row>
    <row r="366" s="8" customFormat="1" ht="100" customHeight="1" spans="1:43">
      <c r="A366" s="37">
        <v>3</v>
      </c>
      <c r="B366" s="37" t="s">
        <v>1897</v>
      </c>
      <c r="C366" s="37" t="s">
        <v>1911</v>
      </c>
      <c r="D366" s="37" t="s">
        <v>1912</v>
      </c>
      <c r="E366" s="37" t="s">
        <v>1913</v>
      </c>
      <c r="F366" s="37" t="s">
        <v>198</v>
      </c>
      <c r="G366" s="37" t="s">
        <v>199</v>
      </c>
      <c r="H366" s="37" t="s">
        <v>48</v>
      </c>
      <c r="I366" s="60" t="s">
        <v>1914</v>
      </c>
      <c r="J366" s="37">
        <v>60</v>
      </c>
      <c r="K366" s="37">
        <v>60</v>
      </c>
      <c r="L366" s="37"/>
      <c r="M366" s="37"/>
      <c r="N366" s="60" t="s">
        <v>1915</v>
      </c>
      <c r="O366" s="37" t="s">
        <v>335</v>
      </c>
      <c r="P366" s="156">
        <v>410</v>
      </c>
      <c r="Q366" s="37" t="s">
        <v>53</v>
      </c>
      <c r="R366" s="37" t="s">
        <v>53</v>
      </c>
      <c r="S366" s="37" t="s">
        <v>53</v>
      </c>
      <c r="T366" s="37" t="s">
        <v>1146</v>
      </c>
      <c r="U366" s="37" t="s">
        <v>202</v>
      </c>
      <c r="V366" s="37" t="s">
        <v>1916</v>
      </c>
      <c r="W366" s="81">
        <v>13988933093</v>
      </c>
      <c r="X366" s="37" t="s">
        <v>52</v>
      </c>
      <c r="Y366" s="108">
        <v>45717</v>
      </c>
      <c r="Z366" s="109">
        <v>45931</v>
      </c>
      <c r="AA366" s="37"/>
      <c r="AB366" s="113"/>
      <c r="AC366" s="43" t="s">
        <v>58</v>
      </c>
      <c r="AD366" s="110" t="s">
        <v>1917</v>
      </c>
      <c r="AE366" s="111" t="s">
        <v>1897</v>
      </c>
      <c r="AF366" s="44"/>
      <c r="AG366" s="37"/>
      <c r="AH366" s="37">
        <v>100</v>
      </c>
      <c r="AI366" s="37">
        <v>100</v>
      </c>
      <c r="AJ366" s="37"/>
      <c r="AK366" s="37"/>
      <c r="AL366" s="154"/>
      <c r="AM366" s="37">
        <v>60</v>
      </c>
      <c r="AN366" s="37">
        <v>60</v>
      </c>
      <c r="AO366" s="37"/>
      <c r="AP366" s="136"/>
      <c r="AQ366" s="134">
        <f t="shared" si="10"/>
        <v>-40</v>
      </c>
    </row>
    <row r="367" s="8" customFormat="1" ht="130" customHeight="1" spans="1:43">
      <c r="A367" s="37">
        <v>4</v>
      </c>
      <c r="B367" s="37" t="s">
        <v>1897</v>
      </c>
      <c r="C367" s="37" t="s">
        <v>1911</v>
      </c>
      <c r="D367" s="37" t="s">
        <v>1912</v>
      </c>
      <c r="E367" s="37" t="s">
        <v>1918</v>
      </c>
      <c r="F367" s="37" t="s">
        <v>664</v>
      </c>
      <c r="G367" s="37" t="s">
        <v>1044</v>
      </c>
      <c r="H367" s="37" t="s">
        <v>48</v>
      </c>
      <c r="I367" s="60" t="s">
        <v>1919</v>
      </c>
      <c r="J367" s="37">
        <v>80</v>
      </c>
      <c r="K367" s="37">
        <v>80</v>
      </c>
      <c r="L367" s="37"/>
      <c r="M367" s="37"/>
      <c r="N367" s="60" t="s">
        <v>1920</v>
      </c>
      <c r="O367" s="37" t="s">
        <v>335</v>
      </c>
      <c r="P367" s="156">
        <v>1271</v>
      </c>
      <c r="Q367" s="37" t="s">
        <v>53</v>
      </c>
      <c r="R367" s="37" t="s">
        <v>53</v>
      </c>
      <c r="S367" s="37" t="s">
        <v>53</v>
      </c>
      <c r="T367" s="37" t="s">
        <v>1146</v>
      </c>
      <c r="U367" s="37" t="s">
        <v>669</v>
      </c>
      <c r="V367" s="37" t="s">
        <v>1514</v>
      </c>
      <c r="W367" s="81">
        <v>18587396999</v>
      </c>
      <c r="X367" s="37" t="s">
        <v>52</v>
      </c>
      <c r="Y367" s="108">
        <v>45717</v>
      </c>
      <c r="Z367" s="109">
        <v>45931</v>
      </c>
      <c r="AA367" s="37" t="s">
        <v>1168</v>
      </c>
      <c r="AB367" s="113" t="s">
        <v>57</v>
      </c>
      <c r="AC367" s="43" t="s">
        <v>58</v>
      </c>
      <c r="AD367" s="110" t="s">
        <v>1917</v>
      </c>
      <c r="AE367" s="111" t="s">
        <v>1897</v>
      </c>
      <c r="AF367" s="44">
        <v>80</v>
      </c>
      <c r="AG367" s="37"/>
      <c r="AH367" s="37">
        <v>100</v>
      </c>
      <c r="AI367" s="37">
        <v>100</v>
      </c>
      <c r="AJ367" s="37"/>
      <c r="AK367" s="37"/>
      <c r="AL367" s="154"/>
      <c r="AM367" s="37">
        <v>80</v>
      </c>
      <c r="AN367" s="37">
        <v>80</v>
      </c>
      <c r="AO367" s="37"/>
      <c r="AP367" s="136"/>
      <c r="AQ367" s="134">
        <f t="shared" si="10"/>
        <v>-20</v>
      </c>
    </row>
    <row r="368" s="8" customFormat="1" ht="176" customHeight="1" spans="1:43">
      <c r="A368" s="37">
        <v>5</v>
      </c>
      <c r="B368" s="37" t="s">
        <v>1897</v>
      </c>
      <c r="C368" s="37" t="s">
        <v>1911</v>
      </c>
      <c r="D368" s="37" t="s">
        <v>1912</v>
      </c>
      <c r="E368" s="37" t="s">
        <v>1921</v>
      </c>
      <c r="F368" s="37" t="s">
        <v>480</v>
      </c>
      <c r="G368" s="37" t="s">
        <v>1922</v>
      </c>
      <c r="H368" s="37" t="s">
        <v>48</v>
      </c>
      <c r="I368" s="64" t="s">
        <v>1923</v>
      </c>
      <c r="J368" s="37">
        <v>80</v>
      </c>
      <c r="K368" s="37">
        <v>80</v>
      </c>
      <c r="L368" s="37"/>
      <c r="M368" s="37"/>
      <c r="N368" s="60" t="s">
        <v>1924</v>
      </c>
      <c r="O368" s="37" t="s">
        <v>335</v>
      </c>
      <c r="P368" s="156">
        <v>2600</v>
      </c>
      <c r="Q368" s="37" t="s">
        <v>53</v>
      </c>
      <c r="R368" s="37" t="s">
        <v>53</v>
      </c>
      <c r="S368" s="37" t="s">
        <v>53</v>
      </c>
      <c r="T368" s="37" t="s">
        <v>1146</v>
      </c>
      <c r="U368" s="37" t="s">
        <v>485</v>
      </c>
      <c r="V368" s="37" t="s">
        <v>486</v>
      </c>
      <c r="W368" s="81">
        <v>15924879532</v>
      </c>
      <c r="X368" s="37" t="s">
        <v>52</v>
      </c>
      <c r="Y368" s="108">
        <v>45717</v>
      </c>
      <c r="Z368" s="109">
        <v>45931</v>
      </c>
      <c r="AA368" s="37"/>
      <c r="AB368" s="113" t="s">
        <v>57</v>
      </c>
      <c r="AC368" s="43" t="s">
        <v>58</v>
      </c>
      <c r="AD368" s="110" t="s">
        <v>1917</v>
      </c>
      <c r="AE368" s="111" t="s">
        <v>1897</v>
      </c>
      <c r="AF368" s="44">
        <v>80</v>
      </c>
      <c r="AG368" s="37"/>
      <c r="AH368" s="37">
        <v>100</v>
      </c>
      <c r="AI368" s="37">
        <v>100</v>
      </c>
      <c r="AJ368" s="37"/>
      <c r="AK368" s="37"/>
      <c r="AL368" s="154"/>
      <c r="AM368" s="37">
        <v>80</v>
      </c>
      <c r="AN368" s="37">
        <v>80</v>
      </c>
      <c r="AO368" s="37"/>
      <c r="AP368" s="136"/>
      <c r="AQ368" s="134">
        <f t="shared" si="10"/>
        <v>-20</v>
      </c>
    </row>
    <row r="369" s="8" customFormat="1" ht="100" customHeight="1" spans="1:43">
      <c r="A369" s="37">
        <v>6</v>
      </c>
      <c r="B369" s="37" t="s">
        <v>1897</v>
      </c>
      <c r="C369" s="37" t="s">
        <v>1911</v>
      </c>
      <c r="D369" s="37" t="s">
        <v>1912</v>
      </c>
      <c r="E369" s="37" t="s">
        <v>1929</v>
      </c>
      <c r="F369" s="37" t="s">
        <v>693</v>
      </c>
      <c r="G369" s="37" t="s">
        <v>1930</v>
      </c>
      <c r="H369" s="37" t="s">
        <v>48</v>
      </c>
      <c r="I369" s="60" t="s">
        <v>1931</v>
      </c>
      <c r="J369" s="37">
        <v>60</v>
      </c>
      <c r="K369" s="37">
        <v>60</v>
      </c>
      <c r="L369" s="37"/>
      <c r="M369" s="37"/>
      <c r="N369" s="62" t="s">
        <v>1932</v>
      </c>
      <c r="O369" s="37" t="s">
        <v>335</v>
      </c>
      <c r="P369" s="156">
        <v>175</v>
      </c>
      <c r="Q369" s="37" t="s">
        <v>53</v>
      </c>
      <c r="R369" s="37" t="s">
        <v>53</v>
      </c>
      <c r="S369" s="37" t="s">
        <v>53</v>
      </c>
      <c r="T369" s="37" t="s">
        <v>1146</v>
      </c>
      <c r="U369" s="37" t="s">
        <v>698</v>
      </c>
      <c r="V369" s="37" t="s">
        <v>783</v>
      </c>
      <c r="W369" s="81">
        <v>13908745995</v>
      </c>
      <c r="X369" s="37" t="s">
        <v>52</v>
      </c>
      <c r="Y369" s="108">
        <v>45717</v>
      </c>
      <c r="Z369" s="109">
        <v>45931</v>
      </c>
      <c r="AA369" s="37"/>
      <c r="AB369" s="113"/>
      <c r="AC369" s="43" t="s">
        <v>58</v>
      </c>
      <c r="AD369" s="110" t="s">
        <v>1917</v>
      </c>
      <c r="AE369" s="111" t="s">
        <v>1897</v>
      </c>
      <c r="AF369" s="44"/>
      <c r="AG369" s="37"/>
      <c r="AH369" s="37">
        <v>100</v>
      </c>
      <c r="AI369" s="37">
        <v>100</v>
      </c>
      <c r="AJ369" s="37"/>
      <c r="AK369" s="37"/>
      <c r="AL369" s="154"/>
      <c r="AM369" s="37">
        <v>60</v>
      </c>
      <c r="AN369" s="37">
        <v>60</v>
      </c>
      <c r="AO369" s="37"/>
      <c r="AP369" s="136"/>
      <c r="AQ369" s="134">
        <f t="shared" si="10"/>
        <v>-40</v>
      </c>
    </row>
    <row r="370" s="8" customFormat="1" ht="154" customHeight="1" spans="1:43">
      <c r="A370" s="37">
        <v>7</v>
      </c>
      <c r="B370" s="37" t="s">
        <v>1897</v>
      </c>
      <c r="C370" s="37" t="s">
        <v>1911</v>
      </c>
      <c r="D370" s="37" t="s">
        <v>1912</v>
      </c>
      <c r="E370" s="37" t="s">
        <v>1933</v>
      </c>
      <c r="F370" s="37" t="s">
        <v>723</v>
      </c>
      <c r="G370" s="37" t="s">
        <v>1642</v>
      </c>
      <c r="H370" s="37" t="s">
        <v>48</v>
      </c>
      <c r="I370" s="60" t="s">
        <v>1934</v>
      </c>
      <c r="J370" s="37">
        <v>90</v>
      </c>
      <c r="K370" s="37">
        <v>90</v>
      </c>
      <c r="L370" s="37"/>
      <c r="M370" s="37"/>
      <c r="N370" s="60" t="s">
        <v>1935</v>
      </c>
      <c r="O370" s="37" t="s">
        <v>335</v>
      </c>
      <c r="P370" s="156">
        <v>6623</v>
      </c>
      <c r="Q370" s="37" t="s">
        <v>53</v>
      </c>
      <c r="R370" s="37" t="s">
        <v>53</v>
      </c>
      <c r="S370" s="37" t="s">
        <v>53</v>
      </c>
      <c r="T370" s="37" t="s">
        <v>1146</v>
      </c>
      <c r="U370" s="37" t="s">
        <v>728</v>
      </c>
      <c r="V370" s="37" t="s">
        <v>1936</v>
      </c>
      <c r="W370" s="81" t="s">
        <v>1937</v>
      </c>
      <c r="X370" s="37" t="s">
        <v>52</v>
      </c>
      <c r="Y370" s="108">
        <v>45717</v>
      </c>
      <c r="Z370" s="109">
        <v>45931</v>
      </c>
      <c r="AA370" s="37" t="s">
        <v>1168</v>
      </c>
      <c r="AB370" s="113" t="s">
        <v>57</v>
      </c>
      <c r="AC370" s="43" t="s">
        <v>58</v>
      </c>
      <c r="AD370" s="110" t="s">
        <v>1917</v>
      </c>
      <c r="AE370" s="111" t="s">
        <v>1897</v>
      </c>
      <c r="AF370" s="44">
        <v>90</v>
      </c>
      <c r="AG370" s="37"/>
      <c r="AH370" s="37">
        <v>100</v>
      </c>
      <c r="AI370" s="37">
        <v>100</v>
      </c>
      <c r="AJ370" s="37"/>
      <c r="AK370" s="37"/>
      <c r="AL370" s="154"/>
      <c r="AM370" s="37">
        <v>90</v>
      </c>
      <c r="AN370" s="37">
        <v>90</v>
      </c>
      <c r="AO370" s="37"/>
      <c r="AP370" s="136"/>
      <c r="AQ370" s="134">
        <f t="shared" si="10"/>
        <v>-10</v>
      </c>
    </row>
    <row r="371" s="6" customFormat="1" ht="138" customHeight="1" spans="1:43">
      <c r="A371" s="37">
        <v>8</v>
      </c>
      <c r="B371" s="37" t="s">
        <v>1897</v>
      </c>
      <c r="C371" s="37" t="s">
        <v>1911</v>
      </c>
      <c r="D371" s="45" t="s">
        <v>1912</v>
      </c>
      <c r="E371" s="37" t="s">
        <v>1938</v>
      </c>
      <c r="F371" s="37" t="s">
        <v>125</v>
      </c>
      <c r="G371" s="45" t="s">
        <v>1939</v>
      </c>
      <c r="H371" s="37" t="s">
        <v>48</v>
      </c>
      <c r="I371" s="60" t="s">
        <v>1940</v>
      </c>
      <c r="J371" s="37">
        <v>40</v>
      </c>
      <c r="K371" s="37"/>
      <c r="L371" s="37">
        <v>40</v>
      </c>
      <c r="M371" s="43"/>
      <c r="N371" s="60" t="s">
        <v>1941</v>
      </c>
      <c r="O371" s="37" t="s">
        <v>1942</v>
      </c>
      <c r="P371" s="63">
        <v>1259</v>
      </c>
      <c r="Q371" s="37" t="s">
        <v>53</v>
      </c>
      <c r="R371" s="37" t="s">
        <v>53</v>
      </c>
      <c r="S371" s="37" t="s">
        <v>53</v>
      </c>
      <c r="T371" s="37" t="s">
        <v>1146</v>
      </c>
      <c r="U371" s="37" t="s">
        <v>310</v>
      </c>
      <c r="V371" s="37" t="s">
        <v>1943</v>
      </c>
      <c r="W371" s="81" t="s">
        <v>1944</v>
      </c>
      <c r="X371" s="37" t="s">
        <v>52</v>
      </c>
      <c r="Y371" s="108">
        <v>45748</v>
      </c>
      <c r="Z371" s="109">
        <v>45931</v>
      </c>
      <c r="AA371" s="37"/>
      <c r="AB371" s="37" t="s">
        <v>1203</v>
      </c>
      <c r="AC371" s="43" t="s">
        <v>758</v>
      </c>
      <c r="AD371" s="110" t="s">
        <v>1917</v>
      </c>
      <c r="AE371" s="111" t="s">
        <v>1897</v>
      </c>
      <c r="AF371" s="44"/>
      <c r="AG371" s="37"/>
      <c r="AH371" s="37"/>
      <c r="AI371" s="37"/>
      <c r="AJ371" s="37"/>
      <c r="AK371" s="37"/>
      <c r="AL371" s="25"/>
      <c r="AM371" s="37">
        <v>40</v>
      </c>
      <c r="AN371" s="37"/>
      <c r="AO371" s="37">
        <v>40</v>
      </c>
      <c r="AP371" s="136"/>
      <c r="AQ371" s="134">
        <f t="shared" si="10"/>
        <v>40</v>
      </c>
    </row>
    <row r="372" s="6" customFormat="1" ht="87" customHeight="1" spans="1:43">
      <c r="A372" s="37">
        <v>9</v>
      </c>
      <c r="B372" s="37" t="s">
        <v>1897</v>
      </c>
      <c r="C372" s="37" t="s">
        <v>1911</v>
      </c>
      <c r="D372" s="45" t="s">
        <v>1912</v>
      </c>
      <c r="E372" s="37" t="s">
        <v>1945</v>
      </c>
      <c r="F372" s="37" t="s">
        <v>223</v>
      </c>
      <c r="G372" s="45" t="s">
        <v>458</v>
      </c>
      <c r="H372" s="37" t="s">
        <v>48</v>
      </c>
      <c r="I372" s="60" t="s">
        <v>1946</v>
      </c>
      <c r="J372" s="37">
        <v>40</v>
      </c>
      <c r="K372" s="37"/>
      <c r="L372" s="37">
        <v>40</v>
      </c>
      <c r="M372" s="43"/>
      <c r="N372" s="60" t="s">
        <v>1947</v>
      </c>
      <c r="O372" s="37" t="s">
        <v>1948</v>
      </c>
      <c r="P372" s="63">
        <v>4000</v>
      </c>
      <c r="Q372" s="37" t="s">
        <v>53</v>
      </c>
      <c r="R372" s="37" t="s">
        <v>53</v>
      </c>
      <c r="S372" s="37" t="s">
        <v>53</v>
      </c>
      <c r="T372" s="37" t="s">
        <v>1146</v>
      </c>
      <c r="U372" s="37" t="s">
        <v>227</v>
      </c>
      <c r="V372" s="37" t="s">
        <v>228</v>
      </c>
      <c r="W372" s="81" t="s">
        <v>229</v>
      </c>
      <c r="X372" s="37" t="s">
        <v>52</v>
      </c>
      <c r="Y372" s="108">
        <v>45748</v>
      </c>
      <c r="Z372" s="109">
        <v>45931</v>
      </c>
      <c r="AA372" s="37"/>
      <c r="AB372" s="37" t="s">
        <v>1203</v>
      </c>
      <c r="AC372" s="43" t="s">
        <v>758</v>
      </c>
      <c r="AD372" s="110" t="s">
        <v>1917</v>
      </c>
      <c r="AE372" s="111" t="s">
        <v>1897</v>
      </c>
      <c r="AF372" s="44"/>
      <c r="AG372" s="37"/>
      <c r="AH372" s="37"/>
      <c r="AI372" s="37"/>
      <c r="AJ372" s="37"/>
      <c r="AK372" s="37"/>
      <c r="AL372" s="25"/>
      <c r="AM372" s="37">
        <v>40</v>
      </c>
      <c r="AN372" s="37"/>
      <c r="AO372" s="37">
        <v>40</v>
      </c>
      <c r="AP372" s="136"/>
      <c r="AQ372" s="134">
        <f t="shared" si="10"/>
        <v>40</v>
      </c>
    </row>
    <row r="373" s="6" customFormat="1" ht="105" customHeight="1" spans="1:43">
      <c r="A373" s="37">
        <v>10</v>
      </c>
      <c r="B373" s="37" t="s">
        <v>1897</v>
      </c>
      <c r="C373" s="37" t="s">
        <v>1911</v>
      </c>
      <c r="D373" s="45" t="s">
        <v>1912</v>
      </c>
      <c r="E373" s="37" t="s">
        <v>1949</v>
      </c>
      <c r="F373" s="37" t="s">
        <v>607</v>
      </c>
      <c r="G373" s="45" t="s">
        <v>1950</v>
      </c>
      <c r="H373" s="37" t="s">
        <v>48</v>
      </c>
      <c r="I373" s="60" t="s">
        <v>1951</v>
      </c>
      <c r="J373" s="37">
        <v>60</v>
      </c>
      <c r="K373" s="37">
        <v>60</v>
      </c>
      <c r="L373" s="37"/>
      <c r="M373" s="43"/>
      <c r="N373" s="60" t="s">
        <v>1952</v>
      </c>
      <c r="O373" s="37" t="s">
        <v>335</v>
      </c>
      <c r="P373" s="63">
        <v>251</v>
      </c>
      <c r="Q373" s="37" t="s">
        <v>53</v>
      </c>
      <c r="R373" s="37" t="s">
        <v>53</v>
      </c>
      <c r="S373" s="37" t="s">
        <v>53</v>
      </c>
      <c r="T373" s="37" t="s">
        <v>1146</v>
      </c>
      <c r="U373" s="37" t="s">
        <v>611</v>
      </c>
      <c r="V373" s="37" t="s">
        <v>612</v>
      </c>
      <c r="W373" s="81" t="s">
        <v>613</v>
      </c>
      <c r="X373" s="37" t="s">
        <v>52</v>
      </c>
      <c r="Y373" s="108">
        <v>45778</v>
      </c>
      <c r="Z373" s="109">
        <v>45931</v>
      </c>
      <c r="AA373" s="37"/>
      <c r="AB373" s="113" t="s">
        <v>1226</v>
      </c>
      <c r="AC373" s="43" t="s">
        <v>758</v>
      </c>
      <c r="AD373" s="110" t="s">
        <v>1917</v>
      </c>
      <c r="AE373" s="111" t="s">
        <v>1897</v>
      </c>
      <c r="AF373" s="44"/>
      <c r="AG373" s="37"/>
      <c r="AH373" s="37"/>
      <c r="AI373" s="37"/>
      <c r="AJ373" s="37"/>
      <c r="AK373" s="37"/>
      <c r="AL373" s="25"/>
      <c r="AM373" s="37">
        <v>60</v>
      </c>
      <c r="AN373" s="37">
        <v>60</v>
      </c>
      <c r="AO373" s="37"/>
      <c r="AP373" s="136"/>
      <c r="AQ373" s="134">
        <f t="shared" si="10"/>
        <v>60</v>
      </c>
    </row>
    <row r="374" s="6" customFormat="1" ht="152" customHeight="1" spans="1:43">
      <c r="A374" s="37">
        <v>11</v>
      </c>
      <c r="B374" s="37" t="s">
        <v>1897</v>
      </c>
      <c r="C374" s="37" t="s">
        <v>1911</v>
      </c>
      <c r="D374" s="45" t="s">
        <v>1912</v>
      </c>
      <c r="E374" s="37" t="s">
        <v>1953</v>
      </c>
      <c r="F374" s="37" t="s">
        <v>180</v>
      </c>
      <c r="G374" s="45" t="s">
        <v>1954</v>
      </c>
      <c r="H374" s="37" t="s">
        <v>48</v>
      </c>
      <c r="I374" s="60" t="s">
        <v>1955</v>
      </c>
      <c r="J374" s="37">
        <v>60</v>
      </c>
      <c r="K374" s="37">
        <v>60</v>
      </c>
      <c r="L374" s="37"/>
      <c r="M374" s="43"/>
      <c r="N374" s="64" t="s">
        <v>1956</v>
      </c>
      <c r="O374" s="37" t="s">
        <v>335</v>
      </c>
      <c r="P374" s="63">
        <v>258</v>
      </c>
      <c r="Q374" s="37" t="s">
        <v>53</v>
      </c>
      <c r="R374" s="37" t="s">
        <v>53</v>
      </c>
      <c r="S374" s="37" t="s">
        <v>53</v>
      </c>
      <c r="T374" s="37" t="s">
        <v>1146</v>
      </c>
      <c r="U374" s="37" t="s">
        <v>185</v>
      </c>
      <c r="V374" s="37" t="s">
        <v>186</v>
      </c>
      <c r="W374" s="81">
        <v>13887157069</v>
      </c>
      <c r="X374" s="37" t="s">
        <v>52</v>
      </c>
      <c r="Y374" s="108">
        <v>45778</v>
      </c>
      <c r="Z374" s="109">
        <v>45931</v>
      </c>
      <c r="AA374" s="37"/>
      <c r="AB374" s="113" t="s">
        <v>1226</v>
      </c>
      <c r="AC374" s="43" t="s">
        <v>758</v>
      </c>
      <c r="AD374" s="110" t="s">
        <v>1917</v>
      </c>
      <c r="AE374" s="111" t="s">
        <v>1897</v>
      </c>
      <c r="AF374" s="44"/>
      <c r="AG374" s="37"/>
      <c r="AH374" s="37"/>
      <c r="AI374" s="37"/>
      <c r="AJ374" s="37"/>
      <c r="AK374" s="37"/>
      <c r="AL374" s="25"/>
      <c r="AM374" s="37">
        <v>60</v>
      </c>
      <c r="AN374" s="37">
        <v>60</v>
      </c>
      <c r="AO374" s="37"/>
      <c r="AP374" s="136"/>
      <c r="AQ374" s="134">
        <f t="shared" si="10"/>
        <v>60</v>
      </c>
    </row>
    <row r="375" s="8" customFormat="1" ht="87" customHeight="1" spans="1:43">
      <c r="A375" s="37">
        <v>12</v>
      </c>
      <c r="B375" s="37" t="s">
        <v>1897</v>
      </c>
      <c r="C375" s="37" t="s">
        <v>1911</v>
      </c>
      <c r="D375" s="37" t="s">
        <v>1912</v>
      </c>
      <c r="E375" s="37" t="s">
        <v>1957</v>
      </c>
      <c r="F375" s="37" t="s">
        <v>264</v>
      </c>
      <c r="G375" s="37" t="s">
        <v>1958</v>
      </c>
      <c r="H375" s="37" t="s">
        <v>48</v>
      </c>
      <c r="I375" s="60" t="s">
        <v>1959</v>
      </c>
      <c r="J375" s="37">
        <v>180</v>
      </c>
      <c r="K375" s="37">
        <v>180</v>
      </c>
      <c r="L375" s="37"/>
      <c r="M375" s="37"/>
      <c r="N375" s="60" t="s">
        <v>1960</v>
      </c>
      <c r="O375" s="37" t="s">
        <v>129</v>
      </c>
      <c r="P375" s="156">
        <v>148</v>
      </c>
      <c r="Q375" s="37" t="s">
        <v>53</v>
      </c>
      <c r="R375" s="37" t="s">
        <v>53</v>
      </c>
      <c r="S375" s="37" t="s">
        <v>53</v>
      </c>
      <c r="T375" s="37" t="s">
        <v>1231</v>
      </c>
      <c r="U375" s="37" t="s">
        <v>268</v>
      </c>
      <c r="V375" s="37" t="s">
        <v>1961</v>
      </c>
      <c r="W375" s="81">
        <v>13732730487</v>
      </c>
      <c r="X375" s="37" t="s">
        <v>52</v>
      </c>
      <c r="Y375" s="108">
        <v>45717</v>
      </c>
      <c r="Z375" s="109">
        <v>46022</v>
      </c>
      <c r="AA375" s="37"/>
      <c r="AB375" s="102" t="s">
        <v>57</v>
      </c>
      <c r="AC375" s="43" t="s">
        <v>58</v>
      </c>
      <c r="AD375" s="110" t="s">
        <v>1962</v>
      </c>
      <c r="AE375" s="111" t="s">
        <v>1897</v>
      </c>
      <c r="AF375" s="44">
        <v>180</v>
      </c>
      <c r="AG375" s="37"/>
      <c r="AH375" s="37">
        <v>180</v>
      </c>
      <c r="AI375" s="37">
        <v>180</v>
      </c>
      <c r="AJ375" s="37"/>
      <c r="AK375" s="37"/>
      <c r="AL375" s="154"/>
      <c r="AM375" s="37">
        <v>180</v>
      </c>
      <c r="AN375" s="37">
        <v>180</v>
      </c>
      <c r="AO375" s="37"/>
      <c r="AP375" s="136"/>
      <c r="AQ375" s="134">
        <f t="shared" si="10"/>
        <v>0</v>
      </c>
    </row>
    <row r="376" s="8" customFormat="1" ht="90" customHeight="1" spans="1:43">
      <c r="A376" s="37">
        <v>13</v>
      </c>
      <c r="B376" s="37" t="s">
        <v>1897</v>
      </c>
      <c r="C376" s="37" t="s">
        <v>1911</v>
      </c>
      <c r="D376" s="37" t="s">
        <v>1912</v>
      </c>
      <c r="E376" s="37" t="s">
        <v>1963</v>
      </c>
      <c r="F376" s="37" t="s">
        <v>582</v>
      </c>
      <c r="G376" s="37" t="s">
        <v>1964</v>
      </c>
      <c r="H376" s="37" t="s">
        <v>48</v>
      </c>
      <c r="I376" s="60" t="s">
        <v>1965</v>
      </c>
      <c r="J376" s="37">
        <v>53.16</v>
      </c>
      <c r="K376" s="37">
        <v>53.16</v>
      </c>
      <c r="L376" s="37"/>
      <c r="M376" s="37"/>
      <c r="N376" s="60" t="s">
        <v>1966</v>
      </c>
      <c r="O376" s="37" t="s">
        <v>129</v>
      </c>
      <c r="P376" s="156">
        <v>212</v>
      </c>
      <c r="Q376" s="37" t="s">
        <v>53</v>
      </c>
      <c r="R376" s="37" t="s">
        <v>53</v>
      </c>
      <c r="S376" s="37" t="s">
        <v>53</v>
      </c>
      <c r="T376" s="37" t="s">
        <v>1231</v>
      </c>
      <c r="U376" s="37" t="s">
        <v>587</v>
      </c>
      <c r="V376" s="37" t="s">
        <v>1967</v>
      </c>
      <c r="W376" s="81">
        <v>13887465775</v>
      </c>
      <c r="X376" s="37" t="s">
        <v>52</v>
      </c>
      <c r="Y376" s="108">
        <v>45717</v>
      </c>
      <c r="Z376" s="109">
        <v>46022</v>
      </c>
      <c r="AA376" s="37"/>
      <c r="AB376" s="102"/>
      <c r="AC376" s="43" t="s">
        <v>58</v>
      </c>
      <c r="AD376" s="110" t="s">
        <v>1962</v>
      </c>
      <c r="AE376" s="111" t="s">
        <v>1897</v>
      </c>
      <c r="AF376" s="44"/>
      <c r="AG376" s="37"/>
      <c r="AH376" s="37">
        <v>53.16</v>
      </c>
      <c r="AI376" s="37">
        <v>53.16</v>
      </c>
      <c r="AJ376" s="37"/>
      <c r="AK376" s="37"/>
      <c r="AL376" s="154"/>
      <c r="AM376" s="37">
        <v>53.16</v>
      </c>
      <c r="AN376" s="37">
        <v>53.16</v>
      </c>
      <c r="AO376" s="37"/>
      <c r="AP376" s="136"/>
      <c r="AQ376" s="134">
        <f t="shared" si="10"/>
        <v>0</v>
      </c>
    </row>
    <row r="377" s="8" customFormat="1" ht="84" customHeight="1" spans="1:43">
      <c r="A377" s="37">
        <v>14</v>
      </c>
      <c r="B377" s="37" t="s">
        <v>1897</v>
      </c>
      <c r="C377" s="37" t="s">
        <v>1911</v>
      </c>
      <c r="D377" s="37" t="s">
        <v>1912</v>
      </c>
      <c r="E377" s="37" t="s">
        <v>1968</v>
      </c>
      <c r="F377" s="37" t="s">
        <v>582</v>
      </c>
      <c r="G377" s="37" t="s">
        <v>1964</v>
      </c>
      <c r="H377" s="37" t="s">
        <v>48</v>
      </c>
      <c r="I377" s="60" t="s">
        <v>1969</v>
      </c>
      <c r="J377" s="37">
        <v>18.9</v>
      </c>
      <c r="K377" s="37">
        <v>18.9</v>
      </c>
      <c r="L377" s="37"/>
      <c r="M377" s="37"/>
      <c r="N377" s="60" t="s">
        <v>1970</v>
      </c>
      <c r="O377" s="37" t="s">
        <v>129</v>
      </c>
      <c r="P377" s="156">
        <v>212</v>
      </c>
      <c r="Q377" s="37" t="s">
        <v>53</v>
      </c>
      <c r="R377" s="37" t="s">
        <v>53</v>
      </c>
      <c r="S377" s="37" t="s">
        <v>53</v>
      </c>
      <c r="T377" s="37" t="s">
        <v>1231</v>
      </c>
      <c r="U377" s="37" t="s">
        <v>587</v>
      </c>
      <c r="V377" s="37" t="s">
        <v>1967</v>
      </c>
      <c r="W377" s="81">
        <v>13887465775</v>
      </c>
      <c r="X377" s="37" t="s">
        <v>52</v>
      </c>
      <c r="Y377" s="108">
        <v>45717</v>
      </c>
      <c r="Z377" s="109">
        <v>46022</v>
      </c>
      <c r="AA377" s="37"/>
      <c r="AB377" s="102"/>
      <c r="AC377" s="43" t="s">
        <v>58</v>
      </c>
      <c r="AD377" s="110" t="s">
        <v>1962</v>
      </c>
      <c r="AE377" s="111" t="s">
        <v>1897</v>
      </c>
      <c r="AF377" s="44"/>
      <c r="AG377" s="37"/>
      <c r="AH377" s="37">
        <v>18.9</v>
      </c>
      <c r="AI377" s="37">
        <v>18.9</v>
      </c>
      <c r="AJ377" s="37"/>
      <c r="AK377" s="37"/>
      <c r="AL377" s="154"/>
      <c r="AM377" s="37">
        <v>18.9</v>
      </c>
      <c r="AN377" s="37">
        <v>18.9</v>
      </c>
      <c r="AO377" s="37"/>
      <c r="AP377" s="136"/>
      <c r="AQ377" s="134">
        <f t="shared" si="10"/>
        <v>0</v>
      </c>
    </row>
    <row r="378" s="8" customFormat="1" ht="86" customHeight="1" spans="1:43">
      <c r="A378" s="37">
        <v>15</v>
      </c>
      <c r="B378" s="37" t="s">
        <v>1897</v>
      </c>
      <c r="C378" s="37" t="s">
        <v>1911</v>
      </c>
      <c r="D378" s="37" t="s">
        <v>1912</v>
      </c>
      <c r="E378" s="37" t="s">
        <v>1971</v>
      </c>
      <c r="F378" s="37" t="s">
        <v>582</v>
      </c>
      <c r="G378" s="37" t="s">
        <v>1964</v>
      </c>
      <c r="H378" s="37" t="s">
        <v>48</v>
      </c>
      <c r="I378" s="60" t="s">
        <v>1972</v>
      </c>
      <c r="J378" s="37">
        <v>17.4</v>
      </c>
      <c r="K378" s="37">
        <v>17.4</v>
      </c>
      <c r="L378" s="37"/>
      <c r="M378" s="37"/>
      <c r="N378" s="60" t="s">
        <v>1973</v>
      </c>
      <c r="O378" s="37" t="s">
        <v>129</v>
      </c>
      <c r="P378" s="156">
        <v>212</v>
      </c>
      <c r="Q378" s="37" t="s">
        <v>53</v>
      </c>
      <c r="R378" s="37" t="s">
        <v>53</v>
      </c>
      <c r="S378" s="37" t="s">
        <v>53</v>
      </c>
      <c r="T378" s="37" t="s">
        <v>1231</v>
      </c>
      <c r="U378" s="37" t="s">
        <v>587</v>
      </c>
      <c r="V378" s="37" t="s">
        <v>1967</v>
      </c>
      <c r="W378" s="81">
        <v>13887465775</v>
      </c>
      <c r="X378" s="37" t="s">
        <v>52</v>
      </c>
      <c r="Y378" s="108">
        <v>45717</v>
      </c>
      <c r="Z378" s="109">
        <v>46022</v>
      </c>
      <c r="AA378" s="37"/>
      <c r="AB378" s="102"/>
      <c r="AC378" s="43" t="s">
        <v>58</v>
      </c>
      <c r="AD378" s="110" t="s">
        <v>1962</v>
      </c>
      <c r="AE378" s="111" t="s">
        <v>1897</v>
      </c>
      <c r="AF378" s="44"/>
      <c r="AG378" s="37"/>
      <c r="AH378" s="37">
        <v>17.4</v>
      </c>
      <c r="AI378" s="37">
        <v>17.4</v>
      </c>
      <c r="AJ378" s="37"/>
      <c r="AK378" s="37"/>
      <c r="AL378" s="154"/>
      <c r="AM378" s="37">
        <v>17.4</v>
      </c>
      <c r="AN378" s="37">
        <v>17.4</v>
      </c>
      <c r="AO378" s="37"/>
      <c r="AP378" s="136"/>
      <c r="AQ378" s="134">
        <f t="shared" si="10"/>
        <v>0</v>
      </c>
    </row>
    <row r="379" s="8" customFormat="1" ht="88" customHeight="1" spans="1:43">
      <c r="A379" s="37">
        <v>16</v>
      </c>
      <c r="B379" s="37" t="s">
        <v>1897</v>
      </c>
      <c r="C379" s="37" t="s">
        <v>1911</v>
      </c>
      <c r="D379" s="37" t="s">
        <v>1912</v>
      </c>
      <c r="E379" s="37" t="s">
        <v>1974</v>
      </c>
      <c r="F379" s="37" t="s">
        <v>582</v>
      </c>
      <c r="G379" s="37" t="s">
        <v>1964</v>
      </c>
      <c r="H379" s="37" t="s">
        <v>48</v>
      </c>
      <c r="I379" s="60" t="s">
        <v>1975</v>
      </c>
      <c r="J379" s="37">
        <v>28.02</v>
      </c>
      <c r="K379" s="37">
        <v>28.02</v>
      </c>
      <c r="L379" s="37"/>
      <c r="M379" s="37"/>
      <c r="N379" s="60" t="s">
        <v>1976</v>
      </c>
      <c r="O379" s="37" t="s">
        <v>129</v>
      </c>
      <c r="P379" s="156">
        <v>212</v>
      </c>
      <c r="Q379" s="37" t="s">
        <v>53</v>
      </c>
      <c r="R379" s="37" t="s">
        <v>53</v>
      </c>
      <c r="S379" s="37" t="s">
        <v>53</v>
      </c>
      <c r="T379" s="37" t="s">
        <v>1231</v>
      </c>
      <c r="U379" s="37" t="s">
        <v>587</v>
      </c>
      <c r="V379" s="37" t="s">
        <v>1967</v>
      </c>
      <c r="W379" s="81">
        <v>13887465775</v>
      </c>
      <c r="X379" s="37" t="s">
        <v>52</v>
      </c>
      <c r="Y379" s="108">
        <v>45717</v>
      </c>
      <c r="Z379" s="109">
        <v>46022</v>
      </c>
      <c r="AA379" s="37"/>
      <c r="AB379" s="102"/>
      <c r="AC379" s="43" t="s">
        <v>58</v>
      </c>
      <c r="AD379" s="110" t="s">
        <v>1962</v>
      </c>
      <c r="AE379" s="111" t="s">
        <v>1897</v>
      </c>
      <c r="AF379" s="44"/>
      <c r="AG379" s="37"/>
      <c r="AH379" s="37">
        <v>28.02</v>
      </c>
      <c r="AI379" s="37">
        <v>28.02</v>
      </c>
      <c r="AJ379" s="37"/>
      <c r="AK379" s="37"/>
      <c r="AL379" s="154"/>
      <c r="AM379" s="37">
        <v>28.02</v>
      </c>
      <c r="AN379" s="37">
        <v>28.02</v>
      </c>
      <c r="AO379" s="37"/>
      <c r="AP379" s="136"/>
      <c r="AQ379" s="134">
        <f t="shared" si="10"/>
        <v>0</v>
      </c>
    </row>
    <row r="380" s="8" customFormat="1" ht="87" customHeight="1" spans="1:43">
      <c r="A380" s="37">
        <v>17</v>
      </c>
      <c r="B380" s="37" t="s">
        <v>1897</v>
      </c>
      <c r="C380" s="37" t="s">
        <v>1911</v>
      </c>
      <c r="D380" s="37" t="s">
        <v>1912</v>
      </c>
      <c r="E380" s="37" t="s">
        <v>1977</v>
      </c>
      <c r="F380" s="37" t="s">
        <v>582</v>
      </c>
      <c r="G380" s="37" t="s">
        <v>1964</v>
      </c>
      <c r="H380" s="37" t="s">
        <v>48</v>
      </c>
      <c r="I380" s="60" t="s">
        <v>1978</v>
      </c>
      <c r="J380" s="37">
        <v>104.76</v>
      </c>
      <c r="K380" s="37">
        <v>104.76</v>
      </c>
      <c r="L380" s="37"/>
      <c r="M380" s="37"/>
      <c r="N380" s="60" t="s">
        <v>1979</v>
      </c>
      <c r="O380" s="37" t="s">
        <v>129</v>
      </c>
      <c r="P380" s="156">
        <v>421</v>
      </c>
      <c r="Q380" s="37" t="s">
        <v>53</v>
      </c>
      <c r="R380" s="37" t="s">
        <v>53</v>
      </c>
      <c r="S380" s="37" t="s">
        <v>53</v>
      </c>
      <c r="T380" s="37" t="s">
        <v>1231</v>
      </c>
      <c r="U380" s="37" t="s">
        <v>587</v>
      </c>
      <c r="V380" s="37" t="s">
        <v>1967</v>
      </c>
      <c r="W380" s="81">
        <v>13887465775</v>
      </c>
      <c r="X380" s="37" t="s">
        <v>52</v>
      </c>
      <c r="Y380" s="108">
        <v>45717</v>
      </c>
      <c r="Z380" s="109">
        <v>46022</v>
      </c>
      <c r="AA380" s="37"/>
      <c r="AB380" s="102"/>
      <c r="AC380" s="43" t="s">
        <v>58</v>
      </c>
      <c r="AD380" s="110" t="s">
        <v>1962</v>
      </c>
      <c r="AE380" s="111" t="s">
        <v>1897</v>
      </c>
      <c r="AF380" s="44"/>
      <c r="AG380" s="37"/>
      <c r="AH380" s="37">
        <v>104.76</v>
      </c>
      <c r="AI380" s="37">
        <v>104.76</v>
      </c>
      <c r="AJ380" s="37"/>
      <c r="AK380" s="37"/>
      <c r="AL380" s="154"/>
      <c r="AM380" s="37">
        <v>104.76</v>
      </c>
      <c r="AN380" s="37">
        <v>104.76</v>
      </c>
      <c r="AO380" s="37"/>
      <c r="AP380" s="136"/>
      <c r="AQ380" s="134">
        <f t="shared" si="10"/>
        <v>0</v>
      </c>
    </row>
    <row r="381" s="8" customFormat="1" ht="108" customHeight="1" spans="1:43">
      <c r="A381" s="37">
        <v>18</v>
      </c>
      <c r="B381" s="37" t="s">
        <v>1897</v>
      </c>
      <c r="C381" s="37" t="s">
        <v>1911</v>
      </c>
      <c r="D381" s="37" t="s">
        <v>1912</v>
      </c>
      <c r="E381" s="37" t="s">
        <v>1980</v>
      </c>
      <c r="F381" s="37" t="s">
        <v>672</v>
      </c>
      <c r="G381" s="37" t="s">
        <v>1981</v>
      </c>
      <c r="H381" s="37" t="s">
        <v>48</v>
      </c>
      <c r="I381" s="60" t="s">
        <v>1982</v>
      </c>
      <c r="J381" s="37">
        <v>282</v>
      </c>
      <c r="K381" s="37">
        <v>282</v>
      </c>
      <c r="L381" s="37"/>
      <c r="M381" s="37"/>
      <c r="N381" s="60" t="s">
        <v>1983</v>
      </c>
      <c r="O381" s="37" t="s">
        <v>129</v>
      </c>
      <c r="P381" s="156">
        <v>447</v>
      </c>
      <c r="Q381" s="37" t="s">
        <v>53</v>
      </c>
      <c r="R381" s="37" t="s">
        <v>53</v>
      </c>
      <c r="S381" s="37" t="s">
        <v>53</v>
      </c>
      <c r="T381" s="37" t="s">
        <v>1231</v>
      </c>
      <c r="U381" s="37" t="s">
        <v>677</v>
      </c>
      <c r="V381" s="37" t="s">
        <v>1294</v>
      </c>
      <c r="W381" s="81">
        <v>18087487667</v>
      </c>
      <c r="X381" s="37" t="s">
        <v>52</v>
      </c>
      <c r="Y381" s="108">
        <v>45717</v>
      </c>
      <c r="Z381" s="109">
        <v>46022</v>
      </c>
      <c r="AA381" s="37"/>
      <c r="AB381" s="102"/>
      <c r="AC381" s="43" t="s">
        <v>58</v>
      </c>
      <c r="AD381" s="110" t="s">
        <v>1962</v>
      </c>
      <c r="AE381" s="111" t="s">
        <v>1897</v>
      </c>
      <c r="AF381" s="44"/>
      <c r="AG381" s="37"/>
      <c r="AH381" s="37">
        <v>282</v>
      </c>
      <c r="AI381" s="37">
        <v>282</v>
      </c>
      <c r="AJ381" s="37"/>
      <c r="AK381" s="37"/>
      <c r="AL381" s="154"/>
      <c r="AM381" s="37">
        <v>282</v>
      </c>
      <c r="AN381" s="37">
        <v>282</v>
      </c>
      <c r="AO381" s="37"/>
      <c r="AP381" s="136"/>
      <c r="AQ381" s="134">
        <f t="shared" si="10"/>
        <v>0</v>
      </c>
    </row>
    <row r="382" s="8" customFormat="1" ht="87" customHeight="1" spans="1:43">
      <c r="A382" s="37">
        <v>19</v>
      </c>
      <c r="B382" s="37" t="s">
        <v>1897</v>
      </c>
      <c r="C382" s="37" t="s">
        <v>1911</v>
      </c>
      <c r="D382" s="37" t="s">
        <v>1912</v>
      </c>
      <c r="E382" s="37" t="s">
        <v>1984</v>
      </c>
      <c r="F382" s="37" t="s">
        <v>480</v>
      </c>
      <c r="G382" s="37" t="s">
        <v>1985</v>
      </c>
      <c r="H382" s="37" t="s">
        <v>48</v>
      </c>
      <c r="I382" s="60" t="s">
        <v>1986</v>
      </c>
      <c r="J382" s="37">
        <v>180.8</v>
      </c>
      <c r="K382" s="37">
        <v>180.8</v>
      </c>
      <c r="L382" s="37"/>
      <c r="M382" s="37"/>
      <c r="N382" s="60" t="s">
        <v>1987</v>
      </c>
      <c r="O382" s="37" t="s">
        <v>129</v>
      </c>
      <c r="P382" s="156">
        <v>384</v>
      </c>
      <c r="Q382" s="37" t="s">
        <v>53</v>
      </c>
      <c r="R382" s="37" t="s">
        <v>53</v>
      </c>
      <c r="S382" s="37" t="s">
        <v>53</v>
      </c>
      <c r="T382" s="37" t="s">
        <v>1231</v>
      </c>
      <c r="U382" s="37" t="s">
        <v>485</v>
      </c>
      <c r="V382" s="37" t="s">
        <v>1988</v>
      </c>
      <c r="W382" s="81">
        <v>19308851897</v>
      </c>
      <c r="X382" s="37" t="s">
        <v>52</v>
      </c>
      <c r="Y382" s="108">
        <v>45717</v>
      </c>
      <c r="Z382" s="109">
        <v>46022</v>
      </c>
      <c r="AA382" s="37"/>
      <c r="AB382" s="102"/>
      <c r="AC382" s="43" t="s">
        <v>58</v>
      </c>
      <c r="AD382" s="110" t="s">
        <v>1962</v>
      </c>
      <c r="AE382" s="111" t="s">
        <v>1897</v>
      </c>
      <c r="AF382" s="44"/>
      <c r="AG382" s="37"/>
      <c r="AH382" s="37">
        <v>180.8</v>
      </c>
      <c r="AI382" s="37">
        <v>180.8</v>
      </c>
      <c r="AJ382" s="37"/>
      <c r="AK382" s="37"/>
      <c r="AL382" s="154"/>
      <c r="AM382" s="37">
        <v>180.8</v>
      </c>
      <c r="AN382" s="37">
        <v>180.8</v>
      </c>
      <c r="AO382" s="37"/>
      <c r="AP382" s="136"/>
      <c r="AQ382" s="134">
        <f t="shared" si="10"/>
        <v>0</v>
      </c>
    </row>
    <row r="383" s="8" customFormat="1" ht="88" customHeight="1" spans="1:43">
      <c r="A383" s="37">
        <v>20</v>
      </c>
      <c r="B383" s="37" t="s">
        <v>1897</v>
      </c>
      <c r="C383" s="37" t="s">
        <v>1911</v>
      </c>
      <c r="D383" s="37" t="s">
        <v>1912</v>
      </c>
      <c r="E383" s="37" t="s">
        <v>1989</v>
      </c>
      <c r="F383" s="37" t="s">
        <v>136</v>
      </c>
      <c r="G383" s="37" t="s">
        <v>997</v>
      </c>
      <c r="H383" s="37" t="s">
        <v>48</v>
      </c>
      <c r="I383" s="60" t="s">
        <v>1990</v>
      </c>
      <c r="J383" s="37">
        <v>192</v>
      </c>
      <c r="K383" s="37">
        <v>192</v>
      </c>
      <c r="L383" s="37"/>
      <c r="M383" s="37"/>
      <c r="N383" s="60" t="s">
        <v>1991</v>
      </c>
      <c r="O383" s="37" t="s">
        <v>129</v>
      </c>
      <c r="P383" s="156">
        <v>560</v>
      </c>
      <c r="Q383" s="37" t="s">
        <v>53</v>
      </c>
      <c r="R383" s="37" t="s">
        <v>53</v>
      </c>
      <c r="S383" s="37" t="s">
        <v>53</v>
      </c>
      <c r="T383" s="37" t="s">
        <v>1231</v>
      </c>
      <c r="U383" s="37" t="s">
        <v>1001</v>
      </c>
      <c r="V383" s="37" t="s">
        <v>1992</v>
      </c>
      <c r="W383" s="81">
        <v>15974618226</v>
      </c>
      <c r="X383" s="37" t="s">
        <v>52</v>
      </c>
      <c r="Y383" s="108">
        <v>45717</v>
      </c>
      <c r="Z383" s="109">
        <v>46022</v>
      </c>
      <c r="AA383" s="37"/>
      <c r="AB383" s="102"/>
      <c r="AC383" s="43" t="s">
        <v>58</v>
      </c>
      <c r="AD383" s="110" t="s">
        <v>1962</v>
      </c>
      <c r="AE383" s="111" t="s">
        <v>1897</v>
      </c>
      <c r="AF383" s="44"/>
      <c r="AG383" s="37"/>
      <c r="AH383" s="37">
        <v>192</v>
      </c>
      <c r="AI383" s="37">
        <v>192</v>
      </c>
      <c r="AJ383" s="37"/>
      <c r="AK383" s="37"/>
      <c r="AL383" s="154"/>
      <c r="AM383" s="37">
        <v>192</v>
      </c>
      <c r="AN383" s="37">
        <v>192</v>
      </c>
      <c r="AO383" s="37"/>
      <c r="AP383" s="136"/>
      <c r="AQ383" s="134">
        <f t="shared" si="10"/>
        <v>0</v>
      </c>
    </row>
    <row r="384" s="8" customFormat="1" ht="83" customHeight="1" spans="1:43">
      <c r="A384" s="37">
        <v>21</v>
      </c>
      <c r="B384" s="37" t="s">
        <v>1897</v>
      </c>
      <c r="C384" s="37" t="s">
        <v>1911</v>
      </c>
      <c r="D384" s="37" t="s">
        <v>1912</v>
      </c>
      <c r="E384" s="37" t="s">
        <v>1993</v>
      </c>
      <c r="F384" s="37" t="s">
        <v>231</v>
      </c>
      <c r="G384" s="37" t="s">
        <v>1994</v>
      </c>
      <c r="H384" s="37" t="s">
        <v>48</v>
      </c>
      <c r="I384" s="60" t="s">
        <v>1995</v>
      </c>
      <c r="J384" s="37">
        <v>432.6</v>
      </c>
      <c r="K384" s="37">
        <v>432.6</v>
      </c>
      <c r="L384" s="37"/>
      <c r="M384" s="37"/>
      <c r="N384" s="60" t="s">
        <v>1996</v>
      </c>
      <c r="O384" s="37" t="s">
        <v>129</v>
      </c>
      <c r="P384" s="156">
        <v>679</v>
      </c>
      <c r="Q384" s="37" t="s">
        <v>53</v>
      </c>
      <c r="R384" s="37" t="s">
        <v>53</v>
      </c>
      <c r="S384" s="37" t="s">
        <v>53</v>
      </c>
      <c r="T384" s="37" t="s">
        <v>1231</v>
      </c>
      <c r="U384" s="37" t="s">
        <v>235</v>
      </c>
      <c r="V384" s="37" t="s">
        <v>1997</v>
      </c>
      <c r="W384" s="81">
        <v>13887445635</v>
      </c>
      <c r="X384" s="37" t="s">
        <v>52</v>
      </c>
      <c r="Y384" s="108">
        <v>45717</v>
      </c>
      <c r="Z384" s="109">
        <v>46022</v>
      </c>
      <c r="AA384" s="37"/>
      <c r="AB384" s="102"/>
      <c r="AC384" s="43" t="s">
        <v>58</v>
      </c>
      <c r="AD384" s="110" t="s">
        <v>1962</v>
      </c>
      <c r="AE384" s="111" t="s">
        <v>1897</v>
      </c>
      <c r="AF384" s="44"/>
      <c r="AG384" s="37"/>
      <c r="AH384" s="37">
        <v>282.6</v>
      </c>
      <c r="AI384" s="37">
        <v>282.6</v>
      </c>
      <c r="AJ384" s="37"/>
      <c r="AK384" s="37"/>
      <c r="AL384" s="154"/>
      <c r="AM384" s="37">
        <v>282.6</v>
      </c>
      <c r="AN384" s="37">
        <v>282.6</v>
      </c>
      <c r="AO384" s="37"/>
      <c r="AP384" s="136"/>
      <c r="AQ384" s="134">
        <f t="shared" si="10"/>
        <v>0</v>
      </c>
    </row>
    <row r="385" s="8" customFormat="1" ht="94" customHeight="1" spans="1:43">
      <c r="A385" s="37">
        <v>22</v>
      </c>
      <c r="B385" s="37" t="s">
        <v>1897</v>
      </c>
      <c r="C385" s="37" t="s">
        <v>1911</v>
      </c>
      <c r="D385" s="37" t="s">
        <v>1912</v>
      </c>
      <c r="E385" s="37" t="s">
        <v>1998</v>
      </c>
      <c r="F385" s="37" t="s">
        <v>693</v>
      </c>
      <c r="G385" s="37" t="s">
        <v>1999</v>
      </c>
      <c r="H385" s="37" t="s">
        <v>48</v>
      </c>
      <c r="I385" s="60" t="s">
        <v>2000</v>
      </c>
      <c r="J385" s="37">
        <v>498</v>
      </c>
      <c r="K385" s="37">
        <v>498</v>
      </c>
      <c r="L385" s="37"/>
      <c r="M385" s="37"/>
      <c r="N385" s="60" t="s">
        <v>2001</v>
      </c>
      <c r="O385" s="37" t="s">
        <v>129</v>
      </c>
      <c r="P385" s="156">
        <v>1625</v>
      </c>
      <c r="Q385" s="37" t="s">
        <v>53</v>
      </c>
      <c r="R385" s="37" t="s">
        <v>53</v>
      </c>
      <c r="S385" s="37" t="s">
        <v>53</v>
      </c>
      <c r="T385" s="37" t="s">
        <v>1231</v>
      </c>
      <c r="U385" s="37" t="s">
        <v>698</v>
      </c>
      <c r="V385" s="37" t="s">
        <v>2002</v>
      </c>
      <c r="W385" s="81">
        <v>13887154411</v>
      </c>
      <c r="X385" s="37" t="s">
        <v>52</v>
      </c>
      <c r="Y385" s="108">
        <v>45717</v>
      </c>
      <c r="Z385" s="109">
        <v>46022</v>
      </c>
      <c r="AA385" s="37"/>
      <c r="AB385" s="102"/>
      <c r="AC385" s="43" t="s">
        <v>58</v>
      </c>
      <c r="AD385" s="110" t="s">
        <v>1962</v>
      </c>
      <c r="AE385" s="111" t="s">
        <v>1897</v>
      </c>
      <c r="AF385" s="44"/>
      <c r="AG385" s="37"/>
      <c r="AH385" s="37">
        <v>348</v>
      </c>
      <c r="AI385" s="37">
        <v>348</v>
      </c>
      <c r="AJ385" s="37"/>
      <c r="AK385" s="37"/>
      <c r="AL385" s="154"/>
      <c r="AM385" s="37">
        <v>348</v>
      </c>
      <c r="AN385" s="37">
        <v>348</v>
      </c>
      <c r="AO385" s="37"/>
      <c r="AP385" s="136"/>
      <c r="AQ385" s="134">
        <f t="shared" si="10"/>
        <v>0</v>
      </c>
    </row>
    <row r="386" s="8" customFormat="1" ht="67" customHeight="1" spans="1:43">
      <c r="A386" s="37">
        <v>23</v>
      </c>
      <c r="B386" s="37" t="s">
        <v>1897</v>
      </c>
      <c r="C386" s="37" t="s">
        <v>1911</v>
      </c>
      <c r="D386" s="37" t="s">
        <v>1912</v>
      </c>
      <c r="E386" s="37" t="s">
        <v>2003</v>
      </c>
      <c r="F386" s="37" t="s">
        <v>693</v>
      </c>
      <c r="G386" s="37" t="s">
        <v>773</v>
      </c>
      <c r="H386" s="37" t="s">
        <v>370</v>
      </c>
      <c r="I386" s="60" t="s">
        <v>2004</v>
      </c>
      <c r="J386" s="37">
        <v>29</v>
      </c>
      <c r="K386" s="37">
        <v>29</v>
      </c>
      <c r="L386" s="37"/>
      <c r="M386" s="37"/>
      <c r="N386" s="64" t="s">
        <v>2005</v>
      </c>
      <c r="O386" s="37" t="s">
        <v>668</v>
      </c>
      <c r="P386" s="156">
        <v>2576</v>
      </c>
      <c r="Q386" s="37" t="s">
        <v>53</v>
      </c>
      <c r="R386" s="37" t="s">
        <v>53</v>
      </c>
      <c r="S386" s="37" t="s">
        <v>53</v>
      </c>
      <c r="T386" s="37" t="s">
        <v>1231</v>
      </c>
      <c r="U386" s="37" t="s">
        <v>698</v>
      </c>
      <c r="V386" s="37" t="s">
        <v>2002</v>
      </c>
      <c r="W386" s="81">
        <v>13887154411</v>
      </c>
      <c r="X386" s="37" t="s">
        <v>52</v>
      </c>
      <c r="Y386" s="108">
        <v>45717</v>
      </c>
      <c r="Z386" s="109">
        <v>46022</v>
      </c>
      <c r="AA386" s="37"/>
      <c r="AB386" s="102"/>
      <c r="AC386" s="43" t="s">
        <v>58</v>
      </c>
      <c r="AD386" s="110" t="s">
        <v>1962</v>
      </c>
      <c r="AE386" s="111" t="s">
        <v>1897</v>
      </c>
      <c r="AF386" s="44"/>
      <c r="AG386" s="37"/>
      <c r="AH386" s="37">
        <v>29</v>
      </c>
      <c r="AI386" s="37">
        <v>29</v>
      </c>
      <c r="AJ386" s="37"/>
      <c r="AK386" s="37"/>
      <c r="AL386" s="154"/>
      <c r="AM386" s="37">
        <v>29</v>
      </c>
      <c r="AN386" s="37">
        <v>29</v>
      </c>
      <c r="AO386" s="37"/>
      <c r="AP386" s="136"/>
      <c r="AQ386" s="134">
        <f t="shared" si="10"/>
        <v>0</v>
      </c>
    </row>
    <row r="387" s="8" customFormat="1" ht="88" customHeight="1" spans="1:43">
      <c r="A387" s="37">
        <v>24</v>
      </c>
      <c r="B387" s="37" t="s">
        <v>1897</v>
      </c>
      <c r="C387" s="37" t="s">
        <v>1911</v>
      </c>
      <c r="D387" s="37" t="s">
        <v>1912</v>
      </c>
      <c r="E387" s="37" t="s">
        <v>2006</v>
      </c>
      <c r="F387" s="37" t="s">
        <v>693</v>
      </c>
      <c r="G387" s="37" t="s">
        <v>1999</v>
      </c>
      <c r="H387" s="37" t="s">
        <v>817</v>
      </c>
      <c r="I387" s="37" t="s">
        <v>2007</v>
      </c>
      <c r="J387" s="37">
        <v>160</v>
      </c>
      <c r="K387" s="37">
        <v>160</v>
      </c>
      <c r="L387" s="37"/>
      <c r="M387" s="37"/>
      <c r="N387" s="64" t="s">
        <v>2008</v>
      </c>
      <c r="O387" s="37" t="s">
        <v>668</v>
      </c>
      <c r="P387" s="156">
        <v>4476</v>
      </c>
      <c r="Q387" s="37" t="s">
        <v>53</v>
      </c>
      <c r="R387" s="37" t="s">
        <v>53</v>
      </c>
      <c r="S387" s="37" t="s">
        <v>53</v>
      </c>
      <c r="T387" s="37" t="s">
        <v>1231</v>
      </c>
      <c r="U387" s="37" t="s">
        <v>698</v>
      </c>
      <c r="V387" s="37" t="s">
        <v>2002</v>
      </c>
      <c r="W387" s="81">
        <v>13887154411</v>
      </c>
      <c r="X387" s="37" t="s">
        <v>52</v>
      </c>
      <c r="Y387" s="108">
        <v>45717</v>
      </c>
      <c r="Z387" s="109">
        <v>46022</v>
      </c>
      <c r="AA387" s="37"/>
      <c r="AB387" s="102" t="s">
        <v>57</v>
      </c>
      <c r="AC387" s="43" t="s">
        <v>58</v>
      </c>
      <c r="AD387" s="110" t="s">
        <v>1962</v>
      </c>
      <c r="AE387" s="111" t="s">
        <v>1897</v>
      </c>
      <c r="AF387" s="44">
        <v>160</v>
      </c>
      <c r="AG387" s="37"/>
      <c r="AH387" s="37">
        <v>160</v>
      </c>
      <c r="AI387" s="37">
        <v>160</v>
      </c>
      <c r="AJ387" s="37"/>
      <c r="AK387" s="37"/>
      <c r="AL387" s="154"/>
      <c r="AM387" s="37">
        <v>160</v>
      </c>
      <c r="AN387" s="37">
        <v>160</v>
      </c>
      <c r="AO387" s="37"/>
      <c r="AP387" s="136"/>
      <c r="AQ387" s="134">
        <f t="shared" si="10"/>
        <v>0</v>
      </c>
    </row>
    <row r="388" s="8" customFormat="1" ht="76" customHeight="1" spans="1:43">
      <c r="A388" s="37">
        <v>25</v>
      </c>
      <c r="B388" s="37" t="s">
        <v>1897</v>
      </c>
      <c r="C388" s="37" t="s">
        <v>1911</v>
      </c>
      <c r="D388" s="37" t="s">
        <v>1912</v>
      </c>
      <c r="E388" s="37" t="s">
        <v>2009</v>
      </c>
      <c r="F388" s="37" t="s">
        <v>400</v>
      </c>
      <c r="G388" s="37" t="s">
        <v>2010</v>
      </c>
      <c r="H388" s="37" t="s">
        <v>817</v>
      </c>
      <c r="I388" s="37" t="s">
        <v>2011</v>
      </c>
      <c r="J388" s="37">
        <v>90</v>
      </c>
      <c r="K388" s="37">
        <v>90</v>
      </c>
      <c r="L388" s="37"/>
      <c r="M388" s="37"/>
      <c r="N388" s="64" t="s">
        <v>2012</v>
      </c>
      <c r="O388" s="37" t="s">
        <v>129</v>
      </c>
      <c r="P388" s="156">
        <v>126</v>
      </c>
      <c r="Q388" s="37" t="s">
        <v>53</v>
      </c>
      <c r="R388" s="37" t="s">
        <v>53</v>
      </c>
      <c r="S388" s="37" t="s">
        <v>53</v>
      </c>
      <c r="T388" s="37" t="s">
        <v>1231</v>
      </c>
      <c r="U388" s="37" t="s">
        <v>404</v>
      </c>
      <c r="V388" s="37" t="s">
        <v>2013</v>
      </c>
      <c r="W388" s="81">
        <v>15974678014</v>
      </c>
      <c r="X388" s="37" t="s">
        <v>52</v>
      </c>
      <c r="Y388" s="108">
        <v>45718</v>
      </c>
      <c r="Z388" s="109">
        <v>46022</v>
      </c>
      <c r="AA388" s="37"/>
      <c r="AB388" s="102" t="s">
        <v>66</v>
      </c>
      <c r="AC388" s="43" t="s">
        <v>58</v>
      </c>
      <c r="AD388" s="110" t="s">
        <v>1962</v>
      </c>
      <c r="AE388" s="111" t="s">
        <v>1897</v>
      </c>
      <c r="AF388" s="44"/>
      <c r="AG388" s="37">
        <v>90</v>
      </c>
      <c r="AH388" s="37">
        <v>90</v>
      </c>
      <c r="AI388" s="37">
        <v>90</v>
      </c>
      <c r="AJ388" s="37"/>
      <c r="AK388" s="37"/>
      <c r="AL388" s="154"/>
      <c r="AM388" s="37">
        <v>90</v>
      </c>
      <c r="AN388" s="37"/>
      <c r="AO388" s="37">
        <v>90</v>
      </c>
      <c r="AP388" s="136"/>
      <c r="AQ388" s="134">
        <f t="shared" si="10"/>
        <v>0</v>
      </c>
    </row>
    <row r="389" s="6" customFormat="1" ht="136" customHeight="1" spans="1:43">
      <c r="A389" s="37">
        <v>26</v>
      </c>
      <c r="B389" s="37" t="s">
        <v>1897</v>
      </c>
      <c r="C389" s="37" t="s">
        <v>1911</v>
      </c>
      <c r="D389" s="45" t="s">
        <v>1912</v>
      </c>
      <c r="E389" s="37" t="s">
        <v>2014</v>
      </c>
      <c r="F389" s="37" t="s">
        <v>198</v>
      </c>
      <c r="G389" s="45" t="s">
        <v>199</v>
      </c>
      <c r="H389" s="37" t="s">
        <v>48</v>
      </c>
      <c r="I389" s="60" t="s">
        <v>2015</v>
      </c>
      <c r="J389" s="37">
        <v>110.68</v>
      </c>
      <c r="K389" s="37">
        <v>110.68</v>
      </c>
      <c r="L389" s="37"/>
      <c r="M389" s="43"/>
      <c r="N389" s="64" t="s">
        <v>2016</v>
      </c>
      <c r="O389" s="37" t="s">
        <v>1566</v>
      </c>
      <c r="P389" s="63">
        <v>1010</v>
      </c>
      <c r="Q389" s="37" t="s">
        <v>53</v>
      </c>
      <c r="R389" s="37" t="s">
        <v>53</v>
      </c>
      <c r="S389" s="37" t="s">
        <v>53</v>
      </c>
      <c r="T389" s="37" t="s">
        <v>1231</v>
      </c>
      <c r="U389" s="37" t="s">
        <v>202</v>
      </c>
      <c r="V389" s="37" t="s">
        <v>2017</v>
      </c>
      <c r="W389" s="81" t="s">
        <v>2018</v>
      </c>
      <c r="X389" s="37" t="s">
        <v>52</v>
      </c>
      <c r="Y389" s="108">
        <v>45901</v>
      </c>
      <c r="Z389" s="109">
        <v>45992</v>
      </c>
      <c r="AA389" s="37"/>
      <c r="AB389" s="102"/>
      <c r="AC389" s="43" t="s">
        <v>758</v>
      </c>
      <c r="AD389" s="110" t="s">
        <v>1962</v>
      </c>
      <c r="AE389" s="111" t="s">
        <v>1897</v>
      </c>
      <c r="AF389" s="44"/>
      <c r="AG389" s="37"/>
      <c r="AH389" s="37"/>
      <c r="AI389" s="37"/>
      <c r="AJ389" s="37"/>
      <c r="AK389" s="37"/>
      <c r="AL389" s="25"/>
      <c r="AM389" s="37">
        <v>110.68</v>
      </c>
      <c r="AN389" s="37">
        <v>110.68</v>
      </c>
      <c r="AO389" s="37"/>
      <c r="AP389" s="136"/>
      <c r="AQ389" s="134">
        <f t="shared" si="10"/>
        <v>110.68</v>
      </c>
    </row>
    <row r="390" s="3" customFormat="1" ht="133" customHeight="1" spans="1:43">
      <c r="A390" s="37">
        <v>27</v>
      </c>
      <c r="B390" s="187" t="s">
        <v>1897</v>
      </c>
      <c r="C390" s="37" t="s">
        <v>1911</v>
      </c>
      <c r="D390" s="187" t="s">
        <v>2019</v>
      </c>
      <c r="E390" s="187" t="s">
        <v>2020</v>
      </c>
      <c r="F390" s="187" t="s">
        <v>1480</v>
      </c>
      <c r="G390" s="187"/>
      <c r="H390" s="187" t="s">
        <v>817</v>
      </c>
      <c r="I390" s="188" t="s">
        <v>2021</v>
      </c>
      <c r="J390" s="37">
        <v>711</v>
      </c>
      <c r="K390" s="37"/>
      <c r="L390" s="37">
        <v>711</v>
      </c>
      <c r="M390" s="37"/>
      <c r="N390" s="62" t="s">
        <v>2022</v>
      </c>
      <c r="O390" s="187" t="s">
        <v>2023</v>
      </c>
      <c r="P390" s="189">
        <v>82000</v>
      </c>
      <c r="Q390" s="187" t="s">
        <v>53</v>
      </c>
      <c r="R390" s="187" t="s">
        <v>52</v>
      </c>
      <c r="S390" s="187" t="s">
        <v>53</v>
      </c>
      <c r="T390" s="37" t="s">
        <v>1463</v>
      </c>
      <c r="U390" s="187" t="s">
        <v>2024</v>
      </c>
      <c r="V390" s="187" t="s">
        <v>2025</v>
      </c>
      <c r="W390" s="81">
        <v>18008746207</v>
      </c>
      <c r="X390" s="187" t="s">
        <v>52</v>
      </c>
      <c r="Y390" s="194">
        <v>45658</v>
      </c>
      <c r="Z390" s="109">
        <v>45992</v>
      </c>
      <c r="AA390" s="37"/>
      <c r="AB390" s="102"/>
      <c r="AC390" s="43" t="s">
        <v>58</v>
      </c>
      <c r="AD390" s="110" t="s">
        <v>1880</v>
      </c>
      <c r="AE390" s="111" t="s">
        <v>1897</v>
      </c>
      <c r="AF390" s="195"/>
      <c r="AG390" s="37"/>
      <c r="AH390" s="37">
        <v>411</v>
      </c>
      <c r="AI390" s="37"/>
      <c r="AJ390" s="37">
        <v>411</v>
      </c>
      <c r="AK390" s="37"/>
      <c r="AL390" s="11"/>
      <c r="AM390" s="37">
        <v>411</v>
      </c>
      <c r="AN390" s="187"/>
      <c r="AO390" s="37">
        <v>411</v>
      </c>
      <c r="AP390" s="136"/>
      <c r="AQ390" s="134">
        <f t="shared" si="10"/>
        <v>0</v>
      </c>
    </row>
    <row r="391" s="2" customFormat="1" ht="126" customHeight="1" spans="1:43">
      <c r="A391" s="37">
        <v>28</v>
      </c>
      <c r="B391" s="37" t="s">
        <v>1897</v>
      </c>
      <c r="C391" s="37" t="s">
        <v>1911</v>
      </c>
      <c r="D391" s="37" t="s">
        <v>1912</v>
      </c>
      <c r="E391" s="37" t="s">
        <v>2026</v>
      </c>
      <c r="F391" s="37" t="s">
        <v>243</v>
      </c>
      <c r="G391" s="37" t="s">
        <v>573</v>
      </c>
      <c r="H391" s="37" t="s">
        <v>48</v>
      </c>
      <c r="I391" s="64" t="s">
        <v>2027</v>
      </c>
      <c r="J391" s="37">
        <v>120</v>
      </c>
      <c r="K391" s="37"/>
      <c r="L391" s="37">
        <v>120</v>
      </c>
      <c r="M391" s="37"/>
      <c r="N391" s="60" t="s">
        <v>2028</v>
      </c>
      <c r="O391" s="37" t="s">
        <v>2029</v>
      </c>
      <c r="P391" s="37">
        <v>1281</v>
      </c>
      <c r="Q391" s="37" t="s">
        <v>53</v>
      </c>
      <c r="R391" s="37" t="s">
        <v>52</v>
      </c>
      <c r="S391" s="37" t="s">
        <v>52</v>
      </c>
      <c r="T391" s="37" t="s">
        <v>1463</v>
      </c>
      <c r="U391" s="37" t="s">
        <v>247</v>
      </c>
      <c r="V391" s="37" t="s">
        <v>248</v>
      </c>
      <c r="W391" s="81">
        <v>15887905589</v>
      </c>
      <c r="X391" s="37" t="s">
        <v>52</v>
      </c>
      <c r="Y391" s="108">
        <v>45717</v>
      </c>
      <c r="Z391" s="109">
        <v>45992</v>
      </c>
      <c r="AA391" s="37"/>
      <c r="AB391" s="102"/>
      <c r="AC391" s="43" t="s">
        <v>58</v>
      </c>
      <c r="AD391" s="110" t="s">
        <v>1880</v>
      </c>
      <c r="AE391" s="111" t="s">
        <v>1897</v>
      </c>
      <c r="AF391" s="44"/>
      <c r="AG391" s="37"/>
      <c r="AH391" s="37">
        <v>120</v>
      </c>
      <c r="AI391" s="37"/>
      <c r="AJ391" s="37">
        <v>120</v>
      </c>
      <c r="AK391" s="37"/>
      <c r="AL391" s="197"/>
      <c r="AM391" s="37">
        <v>120</v>
      </c>
      <c r="AN391" s="37"/>
      <c r="AO391" s="37">
        <v>120</v>
      </c>
      <c r="AP391" s="136"/>
      <c r="AQ391" s="134">
        <f t="shared" si="10"/>
        <v>0</v>
      </c>
    </row>
    <row r="392" s="2" customFormat="1" ht="88" customHeight="1" spans="1:43">
      <c r="A392" s="37">
        <v>29</v>
      </c>
      <c r="B392" s="37" t="s">
        <v>1897</v>
      </c>
      <c r="C392" s="37" t="s">
        <v>1911</v>
      </c>
      <c r="D392" s="187" t="s">
        <v>1912</v>
      </c>
      <c r="E392" s="187" t="s">
        <v>2030</v>
      </c>
      <c r="F392" s="187" t="s">
        <v>243</v>
      </c>
      <c r="G392" s="187" t="s">
        <v>2031</v>
      </c>
      <c r="H392" s="187" t="s">
        <v>48</v>
      </c>
      <c r="I392" s="190" t="s">
        <v>2032</v>
      </c>
      <c r="J392" s="37">
        <v>75</v>
      </c>
      <c r="K392" s="187"/>
      <c r="L392" s="187">
        <v>75</v>
      </c>
      <c r="M392" s="37"/>
      <c r="N392" s="190" t="s">
        <v>2033</v>
      </c>
      <c r="O392" s="187" t="s">
        <v>2034</v>
      </c>
      <c r="P392" s="191">
        <v>189</v>
      </c>
      <c r="Q392" s="187" t="s">
        <v>53</v>
      </c>
      <c r="R392" s="187" t="s">
        <v>52</v>
      </c>
      <c r="S392" s="187" t="s">
        <v>53</v>
      </c>
      <c r="T392" s="37" t="s">
        <v>1463</v>
      </c>
      <c r="U392" s="187" t="s">
        <v>247</v>
      </c>
      <c r="V392" s="187" t="s">
        <v>248</v>
      </c>
      <c r="W392" s="81">
        <v>15887905589</v>
      </c>
      <c r="X392" s="187" t="s">
        <v>52</v>
      </c>
      <c r="Y392" s="194">
        <v>45717</v>
      </c>
      <c r="Z392" s="109">
        <v>45992</v>
      </c>
      <c r="AA392" s="37"/>
      <c r="AB392" s="102"/>
      <c r="AC392" s="43" t="s">
        <v>58</v>
      </c>
      <c r="AD392" s="110" t="s">
        <v>1880</v>
      </c>
      <c r="AE392" s="111" t="s">
        <v>1897</v>
      </c>
      <c r="AF392" s="195"/>
      <c r="AG392" s="187"/>
      <c r="AH392" s="37">
        <v>75</v>
      </c>
      <c r="AI392" s="187"/>
      <c r="AJ392" s="187">
        <v>75</v>
      </c>
      <c r="AK392" s="37"/>
      <c r="AL392" s="197"/>
      <c r="AM392" s="37">
        <v>75</v>
      </c>
      <c r="AN392" s="187"/>
      <c r="AO392" s="187">
        <v>75</v>
      </c>
      <c r="AP392" s="136"/>
      <c r="AQ392" s="134">
        <f t="shared" si="10"/>
        <v>0</v>
      </c>
    </row>
    <row r="393" s="3" customFormat="1" ht="112" customHeight="1" spans="1:43">
      <c r="A393" s="37">
        <v>30</v>
      </c>
      <c r="B393" s="187" t="s">
        <v>1897</v>
      </c>
      <c r="C393" s="187" t="s">
        <v>1898</v>
      </c>
      <c r="D393" s="187" t="s">
        <v>1905</v>
      </c>
      <c r="E393" s="37" t="s">
        <v>2035</v>
      </c>
      <c r="F393" s="187" t="s">
        <v>723</v>
      </c>
      <c r="G393" s="187" t="s">
        <v>1642</v>
      </c>
      <c r="H393" s="187" t="s">
        <v>48</v>
      </c>
      <c r="I393" s="188" t="s">
        <v>2036</v>
      </c>
      <c r="J393" s="37">
        <v>400</v>
      </c>
      <c r="K393" s="37">
        <v>400</v>
      </c>
      <c r="L393" s="37"/>
      <c r="M393" s="37"/>
      <c r="N393" s="190" t="s">
        <v>2037</v>
      </c>
      <c r="O393" s="192"/>
      <c r="P393" s="187">
        <v>806</v>
      </c>
      <c r="Q393" s="187" t="s">
        <v>52</v>
      </c>
      <c r="R393" s="37" t="s">
        <v>52</v>
      </c>
      <c r="S393" s="187" t="s">
        <v>53</v>
      </c>
      <c r="T393" s="37" t="s">
        <v>1463</v>
      </c>
      <c r="U393" s="187" t="s">
        <v>728</v>
      </c>
      <c r="V393" s="187" t="s">
        <v>729</v>
      </c>
      <c r="W393" s="81" t="s">
        <v>730</v>
      </c>
      <c r="X393" s="187" t="s">
        <v>52</v>
      </c>
      <c r="Y393" s="194">
        <v>45658</v>
      </c>
      <c r="Z393" s="109">
        <v>45931</v>
      </c>
      <c r="AA393" s="37"/>
      <c r="AB393" s="102"/>
      <c r="AC393" s="43" t="s">
        <v>58</v>
      </c>
      <c r="AD393" s="110" t="s">
        <v>1880</v>
      </c>
      <c r="AE393" s="111" t="s">
        <v>1897</v>
      </c>
      <c r="AF393" s="44"/>
      <c r="AG393" s="187"/>
      <c r="AH393" s="37">
        <v>250</v>
      </c>
      <c r="AI393" s="37">
        <v>250</v>
      </c>
      <c r="AJ393" s="37"/>
      <c r="AK393" s="37"/>
      <c r="AL393" s="11"/>
      <c r="AM393" s="37">
        <v>250</v>
      </c>
      <c r="AN393" s="37">
        <v>250</v>
      </c>
      <c r="AO393" s="187"/>
      <c r="AP393" s="136"/>
      <c r="AQ393" s="134">
        <f t="shared" ref="AQ393:AQ456" si="19">AM393-AH393</f>
        <v>0</v>
      </c>
    </row>
    <row r="394" s="3" customFormat="1" ht="110" customHeight="1" spans="1:43">
      <c r="A394" s="37">
        <v>31</v>
      </c>
      <c r="B394" s="37" t="s">
        <v>1897</v>
      </c>
      <c r="C394" s="37" t="s">
        <v>1898</v>
      </c>
      <c r="D394" s="37" t="s">
        <v>1905</v>
      </c>
      <c r="E394" s="37" t="s">
        <v>2044</v>
      </c>
      <c r="F394" s="37" t="s">
        <v>723</v>
      </c>
      <c r="G394" s="37" t="s">
        <v>1558</v>
      </c>
      <c r="H394" s="37" t="s">
        <v>370</v>
      </c>
      <c r="I394" s="60" t="s">
        <v>2045</v>
      </c>
      <c r="J394" s="37">
        <v>450</v>
      </c>
      <c r="K394" s="37">
        <v>450</v>
      </c>
      <c r="L394" s="37"/>
      <c r="M394" s="37"/>
      <c r="N394" s="62" t="s">
        <v>2046</v>
      </c>
      <c r="O394" s="37"/>
      <c r="P394" s="189">
        <v>48753</v>
      </c>
      <c r="Q394" s="37" t="s">
        <v>53</v>
      </c>
      <c r="R394" s="37" t="s">
        <v>52</v>
      </c>
      <c r="S394" s="37" t="s">
        <v>53</v>
      </c>
      <c r="T394" s="37" t="s">
        <v>1463</v>
      </c>
      <c r="U394" s="37" t="s">
        <v>728</v>
      </c>
      <c r="V394" s="37" t="s">
        <v>729</v>
      </c>
      <c r="W394" s="81" t="s">
        <v>730</v>
      </c>
      <c r="X394" s="37" t="s">
        <v>52</v>
      </c>
      <c r="Y394" s="108">
        <v>45627</v>
      </c>
      <c r="Z394" s="109">
        <v>45992</v>
      </c>
      <c r="AA394" s="37"/>
      <c r="AB394" s="102"/>
      <c r="AC394" s="43" t="s">
        <v>58</v>
      </c>
      <c r="AD394" s="110" t="s">
        <v>1880</v>
      </c>
      <c r="AE394" s="111" t="s">
        <v>1897</v>
      </c>
      <c r="AF394" s="44"/>
      <c r="AG394" s="37"/>
      <c r="AH394" s="37">
        <v>300</v>
      </c>
      <c r="AI394" s="37">
        <v>300</v>
      </c>
      <c r="AJ394" s="37"/>
      <c r="AK394" s="37"/>
      <c r="AL394" s="11"/>
      <c r="AM394" s="37">
        <v>300</v>
      </c>
      <c r="AN394" s="37">
        <v>300</v>
      </c>
      <c r="AO394" s="37"/>
      <c r="AP394" s="136"/>
      <c r="AQ394" s="134">
        <f t="shared" si="19"/>
        <v>0</v>
      </c>
    </row>
    <row r="395" s="3" customFormat="1" ht="178" customHeight="1" spans="1:43">
      <c r="A395" s="37">
        <v>32</v>
      </c>
      <c r="B395" s="37" t="s">
        <v>1897</v>
      </c>
      <c r="C395" s="187" t="s">
        <v>1911</v>
      </c>
      <c r="D395" s="187" t="s">
        <v>2019</v>
      </c>
      <c r="E395" s="187" t="s">
        <v>2047</v>
      </c>
      <c r="F395" s="187" t="s">
        <v>294</v>
      </c>
      <c r="G395" s="187" t="s">
        <v>2048</v>
      </c>
      <c r="H395" s="187" t="s">
        <v>48</v>
      </c>
      <c r="I395" s="188" t="s">
        <v>2049</v>
      </c>
      <c r="J395" s="37">
        <v>85</v>
      </c>
      <c r="K395" s="187"/>
      <c r="L395" s="187">
        <v>85</v>
      </c>
      <c r="M395" s="37"/>
      <c r="N395" s="190" t="s">
        <v>2050</v>
      </c>
      <c r="O395" s="187" t="s">
        <v>2051</v>
      </c>
      <c r="P395" s="187">
        <v>1260</v>
      </c>
      <c r="Q395" s="187" t="s">
        <v>53</v>
      </c>
      <c r="R395" s="187" t="s">
        <v>52</v>
      </c>
      <c r="S395" s="187" t="s">
        <v>53</v>
      </c>
      <c r="T395" s="37" t="s">
        <v>1463</v>
      </c>
      <c r="U395" s="187" t="s">
        <v>299</v>
      </c>
      <c r="V395" s="187" t="s">
        <v>300</v>
      </c>
      <c r="W395" s="81">
        <v>15287849999</v>
      </c>
      <c r="X395" s="187" t="s">
        <v>52</v>
      </c>
      <c r="Y395" s="194">
        <v>45658</v>
      </c>
      <c r="Z395" s="109">
        <v>45992</v>
      </c>
      <c r="AA395" s="37"/>
      <c r="AB395" s="102"/>
      <c r="AC395" s="43" t="s">
        <v>58</v>
      </c>
      <c r="AD395" s="110" t="s">
        <v>1880</v>
      </c>
      <c r="AE395" s="111" t="s">
        <v>1897</v>
      </c>
      <c r="AF395" s="195"/>
      <c r="AG395" s="187"/>
      <c r="AH395" s="37">
        <v>85</v>
      </c>
      <c r="AI395" s="187"/>
      <c r="AJ395" s="187">
        <v>85</v>
      </c>
      <c r="AK395" s="37"/>
      <c r="AL395" s="11"/>
      <c r="AM395" s="37">
        <v>85</v>
      </c>
      <c r="AN395" s="187"/>
      <c r="AO395" s="187">
        <v>85</v>
      </c>
      <c r="AP395" s="136"/>
      <c r="AQ395" s="134">
        <f t="shared" si="19"/>
        <v>0</v>
      </c>
    </row>
    <row r="396" s="6" customFormat="1" ht="106" customHeight="1" spans="1:43">
      <c r="A396" s="37">
        <v>33</v>
      </c>
      <c r="B396" s="37" t="s">
        <v>1897</v>
      </c>
      <c r="C396" s="37" t="s">
        <v>1898</v>
      </c>
      <c r="D396" s="45" t="s">
        <v>1905</v>
      </c>
      <c r="E396" s="37" t="s">
        <v>2052</v>
      </c>
      <c r="F396" s="37" t="s">
        <v>582</v>
      </c>
      <c r="G396" s="45" t="s">
        <v>583</v>
      </c>
      <c r="H396" s="37" t="s">
        <v>48</v>
      </c>
      <c r="I396" s="60" t="s">
        <v>2053</v>
      </c>
      <c r="J396" s="37">
        <v>105</v>
      </c>
      <c r="K396" s="37"/>
      <c r="L396" s="37">
        <v>105</v>
      </c>
      <c r="M396" s="43"/>
      <c r="N396" s="60" t="s">
        <v>2054</v>
      </c>
      <c r="O396" s="37" t="s">
        <v>2055</v>
      </c>
      <c r="P396" s="63" t="s">
        <v>2056</v>
      </c>
      <c r="Q396" s="37" t="s">
        <v>52</v>
      </c>
      <c r="R396" s="37" t="s">
        <v>52</v>
      </c>
      <c r="S396" s="37" t="s">
        <v>53</v>
      </c>
      <c r="T396" s="37" t="s">
        <v>1463</v>
      </c>
      <c r="U396" s="37" t="s">
        <v>587</v>
      </c>
      <c r="V396" s="37" t="s">
        <v>588</v>
      </c>
      <c r="W396" s="81">
        <v>13577395188</v>
      </c>
      <c r="X396" s="37" t="s">
        <v>52</v>
      </c>
      <c r="Y396" s="108">
        <v>45809</v>
      </c>
      <c r="Z396" s="109">
        <v>45901</v>
      </c>
      <c r="AA396" s="37"/>
      <c r="AB396" s="102"/>
      <c r="AC396" s="43" t="s">
        <v>758</v>
      </c>
      <c r="AD396" s="110" t="s">
        <v>1880</v>
      </c>
      <c r="AE396" s="111" t="s">
        <v>1897</v>
      </c>
      <c r="AF396" s="44"/>
      <c r="AG396" s="37"/>
      <c r="AH396" s="37"/>
      <c r="AI396" s="37"/>
      <c r="AJ396" s="37"/>
      <c r="AK396" s="37"/>
      <c r="AL396" s="25"/>
      <c r="AM396" s="37">
        <v>50</v>
      </c>
      <c r="AN396" s="37"/>
      <c r="AO396" s="37">
        <v>50</v>
      </c>
      <c r="AP396" s="136"/>
      <c r="AQ396" s="134">
        <f t="shared" si="19"/>
        <v>50</v>
      </c>
    </row>
    <row r="397" s="6" customFormat="1" ht="118" customHeight="1" spans="1:43">
      <c r="A397" s="37">
        <v>34</v>
      </c>
      <c r="B397" s="37" t="s">
        <v>1897</v>
      </c>
      <c r="C397" s="37" t="s">
        <v>1898</v>
      </c>
      <c r="D397" s="45" t="s">
        <v>1905</v>
      </c>
      <c r="E397" s="37" t="s">
        <v>2057</v>
      </c>
      <c r="F397" s="37" t="s">
        <v>264</v>
      </c>
      <c r="G397" s="45" t="s">
        <v>2058</v>
      </c>
      <c r="H397" s="37" t="s">
        <v>48</v>
      </c>
      <c r="I397" s="60" t="s">
        <v>2059</v>
      </c>
      <c r="J397" s="37">
        <v>17</v>
      </c>
      <c r="K397" s="37">
        <v>17</v>
      </c>
      <c r="L397" s="37"/>
      <c r="M397" s="43"/>
      <c r="N397" s="60" t="s">
        <v>2060</v>
      </c>
      <c r="O397" s="37" t="s">
        <v>2055</v>
      </c>
      <c r="P397" s="63">
        <v>467</v>
      </c>
      <c r="Q397" s="37" t="s">
        <v>53</v>
      </c>
      <c r="R397" s="37" t="s">
        <v>52</v>
      </c>
      <c r="S397" s="37" t="s">
        <v>53</v>
      </c>
      <c r="T397" s="37" t="s">
        <v>1463</v>
      </c>
      <c r="U397" s="37" t="s">
        <v>268</v>
      </c>
      <c r="V397" s="37" t="s">
        <v>269</v>
      </c>
      <c r="W397" s="81">
        <v>15287886333</v>
      </c>
      <c r="X397" s="37" t="s">
        <v>52</v>
      </c>
      <c r="Y397" s="108">
        <v>45809</v>
      </c>
      <c r="Z397" s="109">
        <v>45901</v>
      </c>
      <c r="AA397" s="37"/>
      <c r="AB397" s="102"/>
      <c r="AC397" s="43" t="s">
        <v>758</v>
      </c>
      <c r="AD397" s="110" t="s">
        <v>1880</v>
      </c>
      <c r="AE397" s="111" t="s">
        <v>1897</v>
      </c>
      <c r="AF397" s="44"/>
      <c r="AG397" s="37"/>
      <c r="AH397" s="37"/>
      <c r="AI397" s="37"/>
      <c r="AJ397" s="37"/>
      <c r="AK397" s="37"/>
      <c r="AL397" s="25"/>
      <c r="AM397" s="37">
        <v>17</v>
      </c>
      <c r="AN397" s="37">
        <v>17</v>
      </c>
      <c r="AO397" s="37"/>
      <c r="AP397" s="136"/>
      <c r="AQ397" s="134">
        <f t="shared" si="19"/>
        <v>17</v>
      </c>
    </row>
    <row r="398" s="6" customFormat="1" ht="126" customHeight="1" spans="1:43">
      <c r="A398" s="37">
        <v>35</v>
      </c>
      <c r="B398" s="37" t="s">
        <v>1897</v>
      </c>
      <c r="C398" s="37" t="s">
        <v>1911</v>
      </c>
      <c r="D398" s="45" t="s">
        <v>2019</v>
      </c>
      <c r="E398" s="37" t="s">
        <v>2061</v>
      </c>
      <c r="F398" s="37" t="s">
        <v>595</v>
      </c>
      <c r="G398" s="45" t="s">
        <v>603</v>
      </c>
      <c r="H398" s="37" t="s">
        <v>48</v>
      </c>
      <c r="I398" s="60" t="s">
        <v>2062</v>
      </c>
      <c r="J398" s="37">
        <v>25</v>
      </c>
      <c r="K398" s="37"/>
      <c r="L398" s="37">
        <v>25</v>
      </c>
      <c r="M398" s="43"/>
      <c r="N398" s="64" t="s">
        <v>2063</v>
      </c>
      <c r="O398" s="37" t="s">
        <v>2055</v>
      </c>
      <c r="P398" s="63">
        <v>1170</v>
      </c>
      <c r="Q398" s="37" t="s">
        <v>53</v>
      </c>
      <c r="R398" s="37" t="s">
        <v>52</v>
      </c>
      <c r="S398" s="37" t="s">
        <v>53</v>
      </c>
      <c r="T398" s="37" t="s">
        <v>1463</v>
      </c>
      <c r="U398" s="37" t="s">
        <v>600</v>
      </c>
      <c r="V398" s="37" t="s">
        <v>601</v>
      </c>
      <c r="W398" s="81">
        <v>15887412941</v>
      </c>
      <c r="X398" s="37" t="s">
        <v>52</v>
      </c>
      <c r="Y398" s="108">
        <v>45809</v>
      </c>
      <c r="Z398" s="109">
        <v>45931</v>
      </c>
      <c r="AA398" s="37"/>
      <c r="AB398" s="102"/>
      <c r="AC398" s="43" t="s">
        <v>758</v>
      </c>
      <c r="AD398" s="110" t="s">
        <v>1880</v>
      </c>
      <c r="AE398" s="111" t="s">
        <v>1897</v>
      </c>
      <c r="AF398" s="44"/>
      <c r="AG398" s="37"/>
      <c r="AH398" s="37"/>
      <c r="AI398" s="37"/>
      <c r="AJ398" s="37"/>
      <c r="AK398" s="37"/>
      <c r="AL398" s="25"/>
      <c r="AM398" s="37">
        <v>25</v>
      </c>
      <c r="AN398" s="37"/>
      <c r="AO398" s="37">
        <v>25</v>
      </c>
      <c r="AP398" s="136"/>
      <c r="AQ398" s="134">
        <f t="shared" si="19"/>
        <v>25</v>
      </c>
    </row>
    <row r="399" s="3" customFormat="1" ht="151" customHeight="1" spans="1:43">
      <c r="A399" s="37">
        <v>36</v>
      </c>
      <c r="B399" s="37" t="s">
        <v>1897</v>
      </c>
      <c r="C399" s="187" t="s">
        <v>1898</v>
      </c>
      <c r="D399" s="187" t="s">
        <v>1905</v>
      </c>
      <c r="E399" s="113" t="s">
        <v>2064</v>
      </c>
      <c r="F399" s="187" t="s">
        <v>680</v>
      </c>
      <c r="G399" s="102" t="s">
        <v>1357</v>
      </c>
      <c r="H399" s="187" t="s">
        <v>48</v>
      </c>
      <c r="I399" s="190" t="s">
        <v>2065</v>
      </c>
      <c r="J399" s="113">
        <v>40</v>
      </c>
      <c r="K399" s="187">
        <v>40</v>
      </c>
      <c r="L399" s="102"/>
      <c r="M399" s="37"/>
      <c r="N399" s="188" t="s">
        <v>2066</v>
      </c>
      <c r="O399" s="187"/>
      <c r="P399" s="187">
        <v>312</v>
      </c>
      <c r="Q399" s="187" t="s">
        <v>53</v>
      </c>
      <c r="R399" s="187" t="s">
        <v>53</v>
      </c>
      <c r="S399" s="187" t="s">
        <v>53</v>
      </c>
      <c r="T399" s="37" t="s">
        <v>2067</v>
      </c>
      <c r="U399" s="187" t="s">
        <v>685</v>
      </c>
      <c r="V399" s="187" t="s">
        <v>686</v>
      </c>
      <c r="W399" s="81">
        <v>18887998999</v>
      </c>
      <c r="X399" s="187" t="s">
        <v>52</v>
      </c>
      <c r="Y399" s="194">
        <v>45658</v>
      </c>
      <c r="Z399" s="109">
        <v>45992</v>
      </c>
      <c r="AA399" s="37"/>
      <c r="AB399" s="102" t="s">
        <v>57</v>
      </c>
      <c r="AC399" s="43" t="s">
        <v>58</v>
      </c>
      <c r="AD399" s="110" t="s">
        <v>2067</v>
      </c>
      <c r="AE399" s="111" t="s">
        <v>1897</v>
      </c>
      <c r="AF399" s="44">
        <v>40</v>
      </c>
      <c r="AG399" s="113"/>
      <c r="AH399" s="37">
        <v>60</v>
      </c>
      <c r="AI399" s="187">
        <v>60</v>
      </c>
      <c r="AJ399" s="102"/>
      <c r="AK399" s="37"/>
      <c r="AL399" s="11"/>
      <c r="AM399" s="113">
        <v>40</v>
      </c>
      <c r="AN399" s="37">
        <v>40</v>
      </c>
      <c r="AO399" s="113"/>
      <c r="AP399" s="136"/>
      <c r="AQ399" s="134">
        <f t="shared" si="19"/>
        <v>-20</v>
      </c>
    </row>
    <row r="400" s="3" customFormat="1" ht="158" customHeight="1" spans="1:43">
      <c r="A400" s="37">
        <v>37</v>
      </c>
      <c r="B400" s="37" t="s">
        <v>1897</v>
      </c>
      <c r="C400" s="187" t="s">
        <v>1898</v>
      </c>
      <c r="D400" s="187" t="s">
        <v>1905</v>
      </c>
      <c r="E400" s="113" t="s">
        <v>2068</v>
      </c>
      <c r="F400" s="187" t="s">
        <v>680</v>
      </c>
      <c r="G400" s="102" t="s">
        <v>2069</v>
      </c>
      <c r="H400" s="187" t="s">
        <v>48</v>
      </c>
      <c r="I400" s="190" t="s">
        <v>2070</v>
      </c>
      <c r="J400" s="113">
        <v>40</v>
      </c>
      <c r="K400" s="187">
        <v>40</v>
      </c>
      <c r="L400" s="102"/>
      <c r="M400" s="37"/>
      <c r="N400" s="188" t="s">
        <v>2071</v>
      </c>
      <c r="O400" s="187"/>
      <c r="P400" s="187">
        <v>708</v>
      </c>
      <c r="Q400" s="187" t="s">
        <v>53</v>
      </c>
      <c r="R400" s="187" t="s">
        <v>53</v>
      </c>
      <c r="S400" s="187" t="s">
        <v>53</v>
      </c>
      <c r="T400" s="37" t="s">
        <v>2067</v>
      </c>
      <c r="U400" s="187" t="s">
        <v>685</v>
      </c>
      <c r="V400" s="187" t="s">
        <v>686</v>
      </c>
      <c r="W400" s="81">
        <v>18887998999</v>
      </c>
      <c r="X400" s="187" t="s">
        <v>52</v>
      </c>
      <c r="Y400" s="194">
        <v>45658</v>
      </c>
      <c r="Z400" s="109">
        <v>45992</v>
      </c>
      <c r="AA400" s="37"/>
      <c r="AB400" s="102" t="s">
        <v>57</v>
      </c>
      <c r="AC400" s="43" t="s">
        <v>58</v>
      </c>
      <c r="AD400" s="110" t="s">
        <v>2067</v>
      </c>
      <c r="AE400" s="111" t="s">
        <v>1897</v>
      </c>
      <c r="AF400" s="44">
        <v>40</v>
      </c>
      <c r="AG400" s="113"/>
      <c r="AH400" s="37">
        <v>60</v>
      </c>
      <c r="AI400" s="187">
        <v>60</v>
      </c>
      <c r="AJ400" s="102"/>
      <c r="AK400" s="37"/>
      <c r="AL400" s="11"/>
      <c r="AM400" s="113">
        <v>40</v>
      </c>
      <c r="AN400" s="37">
        <v>40</v>
      </c>
      <c r="AO400" s="113"/>
      <c r="AP400" s="136"/>
      <c r="AQ400" s="134">
        <f t="shared" si="19"/>
        <v>-20</v>
      </c>
    </row>
    <row r="401" s="3" customFormat="1" ht="103" customHeight="1" spans="1:43">
      <c r="A401" s="37">
        <v>38</v>
      </c>
      <c r="B401" s="37" t="s">
        <v>1897</v>
      </c>
      <c r="C401" s="187" t="s">
        <v>1898</v>
      </c>
      <c r="D401" s="187" t="s">
        <v>1905</v>
      </c>
      <c r="E401" s="113" t="s">
        <v>2072</v>
      </c>
      <c r="F401" s="187" t="s">
        <v>231</v>
      </c>
      <c r="G401" s="102" t="s">
        <v>2073</v>
      </c>
      <c r="H401" s="187" t="s">
        <v>48</v>
      </c>
      <c r="I401" s="190" t="s">
        <v>2074</v>
      </c>
      <c r="J401" s="113">
        <v>40</v>
      </c>
      <c r="K401" s="187">
        <v>40</v>
      </c>
      <c r="L401" s="102"/>
      <c r="M401" s="37"/>
      <c r="N401" s="190" t="s">
        <v>2075</v>
      </c>
      <c r="O401" s="187"/>
      <c r="P401" s="187">
        <v>1921</v>
      </c>
      <c r="Q401" s="187" t="s">
        <v>53</v>
      </c>
      <c r="R401" s="187" t="s">
        <v>53</v>
      </c>
      <c r="S401" s="187" t="s">
        <v>53</v>
      </c>
      <c r="T401" s="37" t="s">
        <v>2067</v>
      </c>
      <c r="U401" s="187" t="s">
        <v>235</v>
      </c>
      <c r="V401" s="187" t="s">
        <v>236</v>
      </c>
      <c r="W401" s="81">
        <v>13769875596</v>
      </c>
      <c r="X401" s="187" t="s">
        <v>52</v>
      </c>
      <c r="Y401" s="194">
        <v>45658</v>
      </c>
      <c r="Z401" s="109">
        <v>45992</v>
      </c>
      <c r="AA401" s="37"/>
      <c r="AB401" s="102" t="s">
        <v>57</v>
      </c>
      <c r="AC401" s="43" t="s">
        <v>58</v>
      </c>
      <c r="AD401" s="110" t="s">
        <v>2067</v>
      </c>
      <c r="AE401" s="111" t="s">
        <v>1897</v>
      </c>
      <c r="AF401" s="44">
        <v>40</v>
      </c>
      <c r="AG401" s="113"/>
      <c r="AH401" s="37">
        <v>60</v>
      </c>
      <c r="AI401" s="187">
        <v>60</v>
      </c>
      <c r="AJ401" s="102"/>
      <c r="AK401" s="37"/>
      <c r="AL401" s="11"/>
      <c r="AM401" s="113">
        <v>40</v>
      </c>
      <c r="AN401" s="37">
        <v>40</v>
      </c>
      <c r="AO401" s="113"/>
      <c r="AP401" s="136"/>
      <c r="AQ401" s="134">
        <f t="shared" si="19"/>
        <v>-20</v>
      </c>
    </row>
    <row r="402" s="3" customFormat="1" ht="105" customHeight="1" spans="1:43">
      <c r="A402" s="37">
        <v>39</v>
      </c>
      <c r="B402" s="37" t="s">
        <v>1897</v>
      </c>
      <c r="C402" s="187" t="s">
        <v>1898</v>
      </c>
      <c r="D402" s="187" t="s">
        <v>1905</v>
      </c>
      <c r="E402" s="113" t="s">
        <v>2076</v>
      </c>
      <c r="F402" s="187" t="s">
        <v>231</v>
      </c>
      <c r="G402" s="102" t="s">
        <v>2077</v>
      </c>
      <c r="H402" s="187" t="s">
        <v>48</v>
      </c>
      <c r="I402" s="190" t="s">
        <v>2078</v>
      </c>
      <c r="J402" s="113">
        <v>45</v>
      </c>
      <c r="K402" s="187">
        <v>45</v>
      </c>
      <c r="L402" s="102"/>
      <c r="M402" s="37"/>
      <c r="N402" s="190" t="s">
        <v>2079</v>
      </c>
      <c r="O402" s="187"/>
      <c r="P402" s="187">
        <v>2940</v>
      </c>
      <c r="Q402" s="187" t="s">
        <v>53</v>
      </c>
      <c r="R402" s="187" t="s">
        <v>53</v>
      </c>
      <c r="S402" s="187" t="s">
        <v>53</v>
      </c>
      <c r="T402" s="37" t="s">
        <v>2067</v>
      </c>
      <c r="U402" s="187" t="s">
        <v>235</v>
      </c>
      <c r="V402" s="187" t="s">
        <v>236</v>
      </c>
      <c r="W402" s="81">
        <v>13769875596</v>
      </c>
      <c r="X402" s="187" t="s">
        <v>52</v>
      </c>
      <c r="Y402" s="194">
        <v>45658</v>
      </c>
      <c r="Z402" s="109">
        <v>45992</v>
      </c>
      <c r="AA402" s="37"/>
      <c r="AB402" s="102" t="s">
        <v>57</v>
      </c>
      <c r="AC402" s="43" t="s">
        <v>58</v>
      </c>
      <c r="AD402" s="110" t="s">
        <v>2067</v>
      </c>
      <c r="AE402" s="111" t="s">
        <v>1897</v>
      </c>
      <c r="AF402" s="44">
        <v>45</v>
      </c>
      <c r="AG402" s="113"/>
      <c r="AH402" s="37">
        <v>60</v>
      </c>
      <c r="AI402" s="187">
        <v>60</v>
      </c>
      <c r="AJ402" s="102"/>
      <c r="AK402" s="37"/>
      <c r="AL402" s="11"/>
      <c r="AM402" s="113">
        <v>45</v>
      </c>
      <c r="AN402" s="37">
        <v>45</v>
      </c>
      <c r="AO402" s="113"/>
      <c r="AP402" s="136"/>
      <c r="AQ402" s="134">
        <f t="shared" si="19"/>
        <v>-15</v>
      </c>
    </row>
    <row r="403" s="3" customFormat="1" ht="101" customHeight="1" spans="1:43">
      <c r="A403" s="37">
        <v>40</v>
      </c>
      <c r="B403" s="37" t="s">
        <v>1897</v>
      </c>
      <c r="C403" s="187" t="s">
        <v>1898</v>
      </c>
      <c r="D403" s="187" t="s">
        <v>1905</v>
      </c>
      <c r="E403" s="113" t="s">
        <v>2080</v>
      </c>
      <c r="F403" s="187" t="s">
        <v>231</v>
      </c>
      <c r="G403" s="102" t="s">
        <v>2081</v>
      </c>
      <c r="H403" s="187" t="s">
        <v>48</v>
      </c>
      <c r="I403" s="190" t="s">
        <v>2082</v>
      </c>
      <c r="J403" s="113">
        <v>45</v>
      </c>
      <c r="K403" s="187">
        <v>45</v>
      </c>
      <c r="L403" s="102"/>
      <c r="M403" s="37"/>
      <c r="N403" s="190" t="s">
        <v>2083</v>
      </c>
      <c r="O403" s="187"/>
      <c r="P403" s="187">
        <v>2694</v>
      </c>
      <c r="Q403" s="187" t="s">
        <v>53</v>
      </c>
      <c r="R403" s="187" t="s">
        <v>53</v>
      </c>
      <c r="S403" s="187" t="s">
        <v>53</v>
      </c>
      <c r="T403" s="37" t="s">
        <v>2067</v>
      </c>
      <c r="U403" s="187" t="s">
        <v>235</v>
      </c>
      <c r="V403" s="187" t="s">
        <v>236</v>
      </c>
      <c r="W403" s="81">
        <v>13769875596</v>
      </c>
      <c r="X403" s="187" t="s">
        <v>52</v>
      </c>
      <c r="Y403" s="194">
        <v>45658</v>
      </c>
      <c r="Z403" s="109">
        <v>45992</v>
      </c>
      <c r="AA403" s="37"/>
      <c r="AB403" s="102" t="s">
        <v>57</v>
      </c>
      <c r="AC403" s="43" t="s">
        <v>58</v>
      </c>
      <c r="AD403" s="110" t="s">
        <v>2067</v>
      </c>
      <c r="AE403" s="111" t="s">
        <v>1897</v>
      </c>
      <c r="AF403" s="44">
        <v>45</v>
      </c>
      <c r="AG403" s="113"/>
      <c r="AH403" s="37">
        <v>60</v>
      </c>
      <c r="AI403" s="187">
        <v>60</v>
      </c>
      <c r="AJ403" s="102"/>
      <c r="AK403" s="37"/>
      <c r="AL403" s="11"/>
      <c r="AM403" s="113">
        <v>45</v>
      </c>
      <c r="AN403" s="37">
        <v>45</v>
      </c>
      <c r="AO403" s="113"/>
      <c r="AP403" s="136"/>
      <c r="AQ403" s="134">
        <f t="shared" si="19"/>
        <v>-15</v>
      </c>
    </row>
    <row r="404" s="3" customFormat="1" ht="103" customHeight="1" spans="1:43">
      <c r="A404" s="37">
        <v>41</v>
      </c>
      <c r="B404" s="37" t="s">
        <v>1897</v>
      </c>
      <c r="C404" s="187" t="s">
        <v>1898</v>
      </c>
      <c r="D404" s="187" t="s">
        <v>1905</v>
      </c>
      <c r="E404" s="113" t="s">
        <v>2084</v>
      </c>
      <c r="F404" s="187" t="s">
        <v>231</v>
      </c>
      <c r="G404" s="102" t="s">
        <v>1994</v>
      </c>
      <c r="H404" s="187" t="s">
        <v>48</v>
      </c>
      <c r="I404" s="190" t="s">
        <v>2085</v>
      </c>
      <c r="J404" s="113">
        <v>40</v>
      </c>
      <c r="K404" s="187">
        <v>40</v>
      </c>
      <c r="L404" s="102"/>
      <c r="M404" s="37"/>
      <c r="N404" s="190" t="s">
        <v>2086</v>
      </c>
      <c r="O404" s="187"/>
      <c r="P404" s="187">
        <v>1227</v>
      </c>
      <c r="Q404" s="187" t="s">
        <v>53</v>
      </c>
      <c r="R404" s="187" t="s">
        <v>53</v>
      </c>
      <c r="S404" s="187" t="s">
        <v>53</v>
      </c>
      <c r="T404" s="37" t="s">
        <v>2067</v>
      </c>
      <c r="U404" s="187" t="s">
        <v>235</v>
      </c>
      <c r="V404" s="187" t="s">
        <v>236</v>
      </c>
      <c r="W404" s="81">
        <v>13769875596</v>
      </c>
      <c r="X404" s="187" t="s">
        <v>52</v>
      </c>
      <c r="Y404" s="194">
        <v>45658</v>
      </c>
      <c r="Z404" s="109">
        <v>45992</v>
      </c>
      <c r="AA404" s="37"/>
      <c r="AB404" s="102" t="s">
        <v>57</v>
      </c>
      <c r="AC404" s="43" t="s">
        <v>58</v>
      </c>
      <c r="AD404" s="110" t="s">
        <v>2067</v>
      </c>
      <c r="AE404" s="111" t="s">
        <v>1897</v>
      </c>
      <c r="AF404" s="44">
        <v>40</v>
      </c>
      <c r="AG404" s="113"/>
      <c r="AH404" s="37">
        <v>60</v>
      </c>
      <c r="AI404" s="187">
        <v>60</v>
      </c>
      <c r="AJ404" s="102"/>
      <c r="AK404" s="37"/>
      <c r="AL404" s="11"/>
      <c r="AM404" s="113">
        <v>40</v>
      </c>
      <c r="AN404" s="37">
        <v>40</v>
      </c>
      <c r="AO404" s="113"/>
      <c r="AP404" s="136"/>
      <c r="AQ404" s="134">
        <f t="shared" si="19"/>
        <v>-20</v>
      </c>
    </row>
    <row r="405" s="3" customFormat="1" ht="87" customHeight="1" spans="1:43">
      <c r="A405" s="37">
        <v>42</v>
      </c>
      <c r="B405" s="37" t="s">
        <v>1897</v>
      </c>
      <c r="C405" s="187" t="s">
        <v>1898</v>
      </c>
      <c r="D405" s="187" t="s">
        <v>1905</v>
      </c>
      <c r="E405" s="113" t="s">
        <v>2087</v>
      </c>
      <c r="F405" s="187" t="s">
        <v>582</v>
      </c>
      <c r="G405" s="102" t="s">
        <v>2088</v>
      </c>
      <c r="H405" s="187" t="s">
        <v>48</v>
      </c>
      <c r="I405" s="190" t="s">
        <v>2089</v>
      </c>
      <c r="J405" s="113">
        <v>40</v>
      </c>
      <c r="K405" s="187">
        <v>40</v>
      </c>
      <c r="L405" s="102"/>
      <c r="M405" s="37"/>
      <c r="N405" s="188" t="s">
        <v>2090</v>
      </c>
      <c r="O405" s="187"/>
      <c r="P405" s="187">
        <v>1925</v>
      </c>
      <c r="Q405" s="187" t="s">
        <v>53</v>
      </c>
      <c r="R405" s="187" t="s">
        <v>53</v>
      </c>
      <c r="S405" s="187" t="s">
        <v>53</v>
      </c>
      <c r="T405" s="37" t="s">
        <v>2067</v>
      </c>
      <c r="U405" s="187" t="s">
        <v>587</v>
      </c>
      <c r="V405" s="187" t="s">
        <v>588</v>
      </c>
      <c r="W405" s="81">
        <v>13577395188</v>
      </c>
      <c r="X405" s="187" t="s">
        <v>52</v>
      </c>
      <c r="Y405" s="194">
        <v>45659</v>
      </c>
      <c r="Z405" s="109">
        <v>45993</v>
      </c>
      <c r="AA405" s="37"/>
      <c r="AB405" s="102" t="s">
        <v>57</v>
      </c>
      <c r="AC405" s="43" t="s">
        <v>58</v>
      </c>
      <c r="AD405" s="110" t="s">
        <v>2067</v>
      </c>
      <c r="AE405" s="111" t="s">
        <v>1897</v>
      </c>
      <c r="AF405" s="44">
        <v>40</v>
      </c>
      <c r="AG405" s="113"/>
      <c r="AH405" s="37">
        <v>160</v>
      </c>
      <c r="AI405" s="187">
        <v>160</v>
      </c>
      <c r="AJ405" s="102"/>
      <c r="AK405" s="37"/>
      <c r="AL405" s="11"/>
      <c r="AM405" s="113">
        <v>40</v>
      </c>
      <c r="AN405" s="37">
        <v>40</v>
      </c>
      <c r="AO405" s="113"/>
      <c r="AP405" s="136"/>
      <c r="AQ405" s="134">
        <f t="shared" si="19"/>
        <v>-120</v>
      </c>
    </row>
    <row r="406" s="3" customFormat="1" ht="102" customHeight="1" spans="1:43">
      <c r="A406" s="37">
        <v>43</v>
      </c>
      <c r="B406" s="37" t="s">
        <v>1897</v>
      </c>
      <c r="C406" s="187" t="s">
        <v>1898</v>
      </c>
      <c r="D406" s="187" t="s">
        <v>1905</v>
      </c>
      <c r="E406" s="113" t="s">
        <v>2091</v>
      </c>
      <c r="F406" s="187" t="s">
        <v>582</v>
      </c>
      <c r="G406" s="102" t="s">
        <v>2092</v>
      </c>
      <c r="H406" s="187" t="s">
        <v>48</v>
      </c>
      <c r="I406" s="190" t="s">
        <v>2093</v>
      </c>
      <c r="J406" s="113">
        <v>50</v>
      </c>
      <c r="K406" s="187">
        <v>50</v>
      </c>
      <c r="L406" s="102"/>
      <c r="M406" s="37"/>
      <c r="N406" s="188" t="s">
        <v>2094</v>
      </c>
      <c r="O406" s="187"/>
      <c r="P406" s="187">
        <v>5402</v>
      </c>
      <c r="Q406" s="187" t="s">
        <v>53</v>
      </c>
      <c r="R406" s="187" t="s">
        <v>53</v>
      </c>
      <c r="S406" s="187" t="s">
        <v>53</v>
      </c>
      <c r="T406" s="37" t="s">
        <v>2067</v>
      </c>
      <c r="U406" s="187" t="s">
        <v>587</v>
      </c>
      <c r="V406" s="187" t="s">
        <v>588</v>
      </c>
      <c r="W406" s="81">
        <v>13577395188</v>
      </c>
      <c r="X406" s="187" t="s">
        <v>52</v>
      </c>
      <c r="Y406" s="194">
        <v>45659</v>
      </c>
      <c r="Z406" s="109">
        <v>45993</v>
      </c>
      <c r="AA406" s="37"/>
      <c r="AB406" s="102" t="s">
        <v>57</v>
      </c>
      <c r="AC406" s="43" t="s">
        <v>58</v>
      </c>
      <c r="AD406" s="110" t="s">
        <v>2067</v>
      </c>
      <c r="AE406" s="111" t="s">
        <v>1897</v>
      </c>
      <c r="AF406" s="44">
        <v>50</v>
      </c>
      <c r="AG406" s="113"/>
      <c r="AH406" s="37">
        <v>160</v>
      </c>
      <c r="AI406" s="187">
        <v>160</v>
      </c>
      <c r="AJ406" s="102"/>
      <c r="AK406" s="37"/>
      <c r="AL406" s="11"/>
      <c r="AM406" s="113">
        <v>50</v>
      </c>
      <c r="AN406" s="37">
        <v>50</v>
      </c>
      <c r="AO406" s="113"/>
      <c r="AP406" s="136"/>
      <c r="AQ406" s="134">
        <f t="shared" si="19"/>
        <v>-110</v>
      </c>
    </row>
    <row r="407" s="3" customFormat="1" ht="102" customHeight="1" spans="1:43">
      <c r="A407" s="37">
        <v>44</v>
      </c>
      <c r="B407" s="37" t="s">
        <v>1897</v>
      </c>
      <c r="C407" s="187" t="s">
        <v>1898</v>
      </c>
      <c r="D407" s="187" t="s">
        <v>1905</v>
      </c>
      <c r="E407" s="113" t="s">
        <v>2095</v>
      </c>
      <c r="F407" s="187" t="s">
        <v>582</v>
      </c>
      <c r="G407" s="102" t="s">
        <v>2096</v>
      </c>
      <c r="H407" s="187" t="s">
        <v>48</v>
      </c>
      <c r="I407" s="190" t="s">
        <v>2097</v>
      </c>
      <c r="J407" s="113">
        <v>40</v>
      </c>
      <c r="K407" s="187">
        <v>40</v>
      </c>
      <c r="L407" s="102"/>
      <c r="M407" s="37"/>
      <c r="N407" s="188" t="s">
        <v>2098</v>
      </c>
      <c r="O407" s="187"/>
      <c r="P407" s="187">
        <v>1662</v>
      </c>
      <c r="Q407" s="187" t="s">
        <v>53</v>
      </c>
      <c r="R407" s="187" t="s">
        <v>53</v>
      </c>
      <c r="S407" s="187" t="s">
        <v>53</v>
      </c>
      <c r="T407" s="37" t="s">
        <v>2067</v>
      </c>
      <c r="U407" s="187" t="s">
        <v>587</v>
      </c>
      <c r="V407" s="187" t="s">
        <v>588</v>
      </c>
      <c r="W407" s="81">
        <v>13577395188</v>
      </c>
      <c r="X407" s="187" t="s">
        <v>52</v>
      </c>
      <c r="Y407" s="194">
        <v>45659</v>
      </c>
      <c r="Z407" s="109">
        <v>45993</v>
      </c>
      <c r="AA407" s="37"/>
      <c r="AB407" s="102" t="s">
        <v>57</v>
      </c>
      <c r="AC407" s="43" t="s">
        <v>58</v>
      </c>
      <c r="AD407" s="110" t="s">
        <v>2067</v>
      </c>
      <c r="AE407" s="111" t="s">
        <v>1897</v>
      </c>
      <c r="AF407" s="44">
        <v>40</v>
      </c>
      <c r="AG407" s="113"/>
      <c r="AH407" s="37">
        <v>160</v>
      </c>
      <c r="AI407" s="187">
        <v>160</v>
      </c>
      <c r="AJ407" s="102"/>
      <c r="AK407" s="37"/>
      <c r="AL407" s="11"/>
      <c r="AM407" s="113">
        <v>40</v>
      </c>
      <c r="AN407" s="37">
        <v>40</v>
      </c>
      <c r="AO407" s="113"/>
      <c r="AP407" s="136"/>
      <c r="AQ407" s="134">
        <f t="shared" si="19"/>
        <v>-120</v>
      </c>
    </row>
    <row r="408" s="3" customFormat="1" ht="97" customHeight="1" spans="1:43">
      <c r="A408" s="37">
        <v>45</v>
      </c>
      <c r="B408" s="37" t="s">
        <v>1897</v>
      </c>
      <c r="C408" s="187" t="s">
        <v>1898</v>
      </c>
      <c r="D408" s="187" t="s">
        <v>1905</v>
      </c>
      <c r="E408" s="113" t="s">
        <v>2099</v>
      </c>
      <c r="F408" s="187" t="s">
        <v>582</v>
      </c>
      <c r="G408" s="102" t="s">
        <v>2100</v>
      </c>
      <c r="H408" s="187" t="s">
        <v>48</v>
      </c>
      <c r="I408" s="190" t="s">
        <v>2101</v>
      </c>
      <c r="J408" s="113">
        <v>40</v>
      </c>
      <c r="K408" s="187">
        <v>40</v>
      </c>
      <c r="L408" s="102"/>
      <c r="M408" s="37"/>
      <c r="N408" s="188" t="s">
        <v>2102</v>
      </c>
      <c r="O408" s="187"/>
      <c r="P408" s="187">
        <v>1475</v>
      </c>
      <c r="Q408" s="187" t="s">
        <v>53</v>
      </c>
      <c r="R408" s="187" t="s">
        <v>53</v>
      </c>
      <c r="S408" s="187" t="s">
        <v>53</v>
      </c>
      <c r="T408" s="37" t="s">
        <v>2067</v>
      </c>
      <c r="U408" s="187" t="s">
        <v>587</v>
      </c>
      <c r="V408" s="187" t="s">
        <v>588</v>
      </c>
      <c r="W408" s="81">
        <v>13577395188</v>
      </c>
      <c r="X408" s="187" t="s">
        <v>52</v>
      </c>
      <c r="Y408" s="194">
        <v>45659</v>
      </c>
      <c r="Z408" s="109">
        <v>45993</v>
      </c>
      <c r="AA408" s="37"/>
      <c r="AB408" s="102" t="s">
        <v>57</v>
      </c>
      <c r="AC408" s="43" t="s">
        <v>58</v>
      </c>
      <c r="AD408" s="110" t="s">
        <v>2067</v>
      </c>
      <c r="AE408" s="111" t="s">
        <v>1897</v>
      </c>
      <c r="AF408" s="44">
        <v>40</v>
      </c>
      <c r="AG408" s="113"/>
      <c r="AH408" s="37">
        <v>160</v>
      </c>
      <c r="AI408" s="187">
        <v>160</v>
      </c>
      <c r="AJ408" s="102"/>
      <c r="AK408" s="37"/>
      <c r="AL408" s="11"/>
      <c r="AM408" s="113">
        <v>40</v>
      </c>
      <c r="AN408" s="37">
        <v>40</v>
      </c>
      <c r="AO408" s="113"/>
      <c r="AP408" s="136"/>
      <c r="AQ408" s="134">
        <f t="shared" si="19"/>
        <v>-120</v>
      </c>
    </row>
    <row r="409" s="3" customFormat="1" ht="103" customHeight="1" spans="1:43">
      <c r="A409" s="37">
        <v>46</v>
      </c>
      <c r="B409" s="37" t="s">
        <v>1897</v>
      </c>
      <c r="C409" s="187" t="s">
        <v>1898</v>
      </c>
      <c r="D409" s="187" t="s">
        <v>1905</v>
      </c>
      <c r="E409" s="113" t="s">
        <v>2103</v>
      </c>
      <c r="F409" s="187" t="s">
        <v>582</v>
      </c>
      <c r="G409" s="102" t="s">
        <v>2104</v>
      </c>
      <c r="H409" s="187" t="s">
        <v>48</v>
      </c>
      <c r="I409" s="190" t="s">
        <v>2105</v>
      </c>
      <c r="J409" s="113">
        <v>40</v>
      </c>
      <c r="K409" s="187">
        <v>40</v>
      </c>
      <c r="L409" s="102"/>
      <c r="M409" s="37"/>
      <c r="N409" s="188" t="s">
        <v>2106</v>
      </c>
      <c r="O409" s="187"/>
      <c r="P409" s="187">
        <v>1108</v>
      </c>
      <c r="Q409" s="187" t="s">
        <v>53</v>
      </c>
      <c r="R409" s="187" t="s">
        <v>53</v>
      </c>
      <c r="S409" s="187" t="s">
        <v>53</v>
      </c>
      <c r="T409" s="37" t="s">
        <v>2067</v>
      </c>
      <c r="U409" s="187" t="s">
        <v>587</v>
      </c>
      <c r="V409" s="187" t="s">
        <v>588</v>
      </c>
      <c r="W409" s="81">
        <v>13577395188</v>
      </c>
      <c r="X409" s="187" t="s">
        <v>52</v>
      </c>
      <c r="Y409" s="194">
        <v>45659</v>
      </c>
      <c r="Z409" s="109">
        <v>45993</v>
      </c>
      <c r="AA409" s="37"/>
      <c r="AB409" s="102" t="s">
        <v>57</v>
      </c>
      <c r="AC409" s="43" t="s">
        <v>58</v>
      </c>
      <c r="AD409" s="110" t="s">
        <v>2067</v>
      </c>
      <c r="AE409" s="111" t="s">
        <v>1897</v>
      </c>
      <c r="AF409" s="44">
        <v>40</v>
      </c>
      <c r="AG409" s="113"/>
      <c r="AH409" s="37">
        <v>160</v>
      </c>
      <c r="AI409" s="187">
        <v>160</v>
      </c>
      <c r="AJ409" s="102"/>
      <c r="AK409" s="37"/>
      <c r="AL409" s="11"/>
      <c r="AM409" s="113">
        <v>40</v>
      </c>
      <c r="AN409" s="37">
        <v>40</v>
      </c>
      <c r="AO409" s="113"/>
      <c r="AP409" s="136"/>
      <c r="AQ409" s="134">
        <f t="shared" si="19"/>
        <v>-120</v>
      </c>
    </row>
    <row r="410" s="3" customFormat="1" ht="101" customHeight="1" spans="1:43">
      <c r="A410" s="37">
        <v>47</v>
      </c>
      <c r="B410" s="37" t="s">
        <v>1897</v>
      </c>
      <c r="C410" s="187" t="s">
        <v>1898</v>
      </c>
      <c r="D410" s="187" t="s">
        <v>1905</v>
      </c>
      <c r="E410" s="113" t="s">
        <v>2107</v>
      </c>
      <c r="F410" s="187" t="s">
        <v>582</v>
      </c>
      <c r="G410" s="102" t="s">
        <v>2108</v>
      </c>
      <c r="H410" s="187" t="s">
        <v>48</v>
      </c>
      <c r="I410" s="190" t="s">
        <v>2109</v>
      </c>
      <c r="J410" s="113">
        <v>50</v>
      </c>
      <c r="K410" s="187">
        <v>50</v>
      </c>
      <c r="L410" s="102"/>
      <c r="M410" s="37"/>
      <c r="N410" s="188" t="s">
        <v>2110</v>
      </c>
      <c r="O410" s="187"/>
      <c r="P410" s="187">
        <v>4663</v>
      </c>
      <c r="Q410" s="187" t="s">
        <v>53</v>
      </c>
      <c r="R410" s="187" t="s">
        <v>53</v>
      </c>
      <c r="S410" s="187" t="s">
        <v>53</v>
      </c>
      <c r="T410" s="37" t="s">
        <v>2067</v>
      </c>
      <c r="U410" s="187" t="s">
        <v>587</v>
      </c>
      <c r="V410" s="187" t="s">
        <v>588</v>
      </c>
      <c r="W410" s="81">
        <v>13577395188</v>
      </c>
      <c r="X410" s="187" t="s">
        <v>52</v>
      </c>
      <c r="Y410" s="194">
        <v>45659</v>
      </c>
      <c r="Z410" s="109">
        <v>45993</v>
      </c>
      <c r="AA410" s="37"/>
      <c r="AB410" s="102" t="s">
        <v>57</v>
      </c>
      <c r="AC410" s="43" t="s">
        <v>58</v>
      </c>
      <c r="AD410" s="110" t="s">
        <v>2067</v>
      </c>
      <c r="AE410" s="111" t="s">
        <v>1897</v>
      </c>
      <c r="AF410" s="44">
        <v>50</v>
      </c>
      <c r="AG410" s="113"/>
      <c r="AH410" s="37">
        <v>160</v>
      </c>
      <c r="AI410" s="187">
        <v>160</v>
      </c>
      <c r="AJ410" s="102"/>
      <c r="AK410" s="37"/>
      <c r="AL410" s="11"/>
      <c r="AM410" s="113">
        <v>50</v>
      </c>
      <c r="AN410" s="37">
        <v>50</v>
      </c>
      <c r="AO410" s="113"/>
      <c r="AP410" s="136"/>
      <c r="AQ410" s="134">
        <f t="shared" si="19"/>
        <v>-110</v>
      </c>
    </row>
    <row r="411" s="3" customFormat="1" ht="98" customHeight="1" spans="1:43">
      <c r="A411" s="37">
        <v>48</v>
      </c>
      <c r="B411" s="37" t="s">
        <v>1897</v>
      </c>
      <c r="C411" s="187" t="s">
        <v>1898</v>
      </c>
      <c r="D411" s="187" t="s">
        <v>1905</v>
      </c>
      <c r="E411" s="113" t="s">
        <v>2111</v>
      </c>
      <c r="F411" s="187" t="s">
        <v>400</v>
      </c>
      <c r="G411" s="102" t="s">
        <v>2112</v>
      </c>
      <c r="H411" s="187" t="s">
        <v>48</v>
      </c>
      <c r="I411" s="190" t="s">
        <v>2113</v>
      </c>
      <c r="J411" s="113">
        <v>50</v>
      </c>
      <c r="K411" s="187">
        <v>50</v>
      </c>
      <c r="L411" s="102"/>
      <c r="M411" s="37"/>
      <c r="N411" s="190" t="s">
        <v>2114</v>
      </c>
      <c r="O411" s="187"/>
      <c r="P411" s="187">
        <v>407</v>
      </c>
      <c r="Q411" s="187" t="s">
        <v>53</v>
      </c>
      <c r="R411" s="187" t="s">
        <v>53</v>
      </c>
      <c r="S411" s="187" t="s">
        <v>53</v>
      </c>
      <c r="T411" s="37" t="s">
        <v>2067</v>
      </c>
      <c r="U411" s="187" t="s">
        <v>404</v>
      </c>
      <c r="V411" s="187" t="s">
        <v>405</v>
      </c>
      <c r="W411" s="81">
        <v>15974665480</v>
      </c>
      <c r="X411" s="187" t="s">
        <v>52</v>
      </c>
      <c r="Y411" s="194">
        <v>45658</v>
      </c>
      <c r="Z411" s="109">
        <v>45992</v>
      </c>
      <c r="AA411" s="37"/>
      <c r="AB411" s="102" t="s">
        <v>57</v>
      </c>
      <c r="AC411" s="43" t="s">
        <v>58</v>
      </c>
      <c r="AD411" s="110" t="s">
        <v>2067</v>
      </c>
      <c r="AE411" s="111" t="s">
        <v>1897</v>
      </c>
      <c r="AF411" s="44">
        <v>50</v>
      </c>
      <c r="AG411" s="113"/>
      <c r="AH411" s="37">
        <v>60</v>
      </c>
      <c r="AI411" s="187">
        <v>60</v>
      </c>
      <c r="AJ411" s="102"/>
      <c r="AK411" s="37"/>
      <c r="AL411" s="11"/>
      <c r="AM411" s="113">
        <v>50</v>
      </c>
      <c r="AN411" s="37">
        <v>50</v>
      </c>
      <c r="AO411" s="113"/>
      <c r="AP411" s="136"/>
      <c r="AQ411" s="134">
        <f t="shared" si="19"/>
        <v>-10</v>
      </c>
    </row>
    <row r="412" s="3" customFormat="1" ht="99" customHeight="1" spans="1:43">
      <c r="A412" s="37">
        <v>49</v>
      </c>
      <c r="B412" s="37" t="s">
        <v>1897</v>
      </c>
      <c r="C412" s="187" t="s">
        <v>1898</v>
      </c>
      <c r="D412" s="187" t="s">
        <v>1905</v>
      </c>
      <c r="E412" s="113" t="s">
        <v>2115</v>
      </c>
      <c r="F412" s="187" t="s">
        <v>400</v>
      </c>
      <c r="G412" s="102" t="s">
        <v>838</v>
      </c>
      <c r="H412" s="187" t="s">
        <v>48</v>
      </c>
      <c r="I412" s="190" t="s">
        <v>2116</v>
      </c>
      <c r="J412" s="113">
        <v>45</v>
      </c>
      <c r="K412" s="187">
        <v>45</v>
      </c>
      <c r="L412" s="102"/>
      <c r="M412" s="37"/>
      <c r="N412" s="190" t="s">
        <v>2117</v>
      </c>
      <c r="O412" s="187"/>
      <c r="P412" s="187">
        <v>326</v>
      </c>
      <c r="Q412" s="187" t="s">
        <v>53</v>
      </c>
      <c r="R412" s="187" t="s">
        <v>53</v>
      </c>
      <c r="S412" s="187" t="s">
        <v>53</v>
      </c>
      <c r="T412" s="37" t="s">
        <v>2067</v>
      </c>
      <c r="U412" s="187" t="s">
        <v>404</v>
      </c>
      <c r="V412" s="187" t="s">
        <v>405</v>
      </c>
      <c r="W412" s="81">
        <v>15974665480</v>
      </c>
      <c r="X412" s="187" t="s">
        <v>52</v>
      </c>
      <c r="Y412" s="194">
        <v>45658</v>
      </c>
      <c r="Z412" s="109">
        <v>45992</v>
      </c>
      <c r="AA412" s="37"/>
      <c r="AB412" s="102" t="s">
        <v>57</v>
      </c>
      <c r="AC412" s="43" t="s">
        <v>58</v>
      </c>
      <c r="AD412" s="110" t="s">
        <v>2067</v>
      </c>
      <c r="AE412" s="111" t="s">
        <v>1897</v>
      </c>
      <c r="AF412" s="44">
        <v>45</v>
      </c>
      <c r="AG412" s="113"/>
      <c r="AH412" s="37">
        <v>60</v>
      </c>
      <c r="AI412" s="187">
        <v>60</v>
      </c>
      <c r="AJ412" s="102"/>
      <c r="AK412" s="37"/>
      <c r="AL412" s="11"/>
      <c r="AM412" s="113">
        <v>45</v>
      </c>
      <c r="AN412" s="37">
        <v>45</v>
      </c>
      <c r="AO412" s="113"/>
      <c r="AP412" s="136"/>
      <c r="AQ412" s="134">
        <f t="shared" si="19"/>
        <v>-15</v>
      </c>
    </row>
    <row r="413" s="3" customFormat="1" ht="121" customHeight="1" spans="1:43">
      <c r="A413" s="37">
        <v>50</v>
      </c>
      <c r="B413" s="37" t="s">
        <v>1897</v>
      </c>
      <c r="C413" s="187" t="s">
        <v>1898</v>
      </c>
      <c r="D413" s="187" t="s">
        <v>1905</v>
      </c>
      <c r="E413" s="113" t="s">
        <v>2118</v>
      </c>
      <c r="F413" s="187" t="s">
        <v>158</v>
      </c>
      <c r="G413" s="102" t="s">
        <v>2119</v>
      </c>
      <c r="H413" s="187" t="s">
        <v>48</v>
      </c>
      <c r="I413" s="190" t="s">
        <v>2120</v>
      </c>
      <c r="J413" s="113">
        <v>50</v>
      </c>
      <c r="K413" s="187">
        <v>50</v>
      </c>
      <c r="L413" s="102"/>
      <c r="M413" s="37"/>
      <c r="N413" s="190" t="s">
        <v>2121</v>
      </c>
      <c r="O413" s="187"/>
      <c r="P413" s="187">
        <v>1028</v>
      </c>
      <c r="Q413" s="187" t="s">
        <v>53</v>
      </c>
      <c r="R413" s="187" t="s">
        <v>53</v>
      </c>
      <c r="S413" s="187" t="s">
        <v>53</v>
      </c>
      <c r="T413" s="37" t="s">
        <v>2067</v>
      </c>
      <c r="U413" s="187" t="s">
        <v>715</v>
      </c>
      <c r="V413" s="187" t="s">
        <v>2122</v>
      </c>
      <c r="W413" s="81" t="s">
        <v>2123</v>
      </c>
      <c r="X413" s="187" t="s">
        <v>52</v>
      </c>
      <c r="Y413" s="194">
        <v>45658</v>
      </c>
      <c r="Z413" s="109">
        <v>45992</v>
      </c>
      <c r="AA413" s="37"/>
      <c r="AB413" s="102" t="s">
        <v>57</v>
      </c>
      <c r="AC413" s="43" t="s">
        <v>58</v>
      </c>
      <c r="AD413" s="110" t="s">
        <v>2067</v>
      </c>
      <c r="AE413" s="111" t="s">
        <v>1897</v>
      </c>
      <c r="AF413" s="44">
        <v>50</v>
      </c>
      <c r="AG413" s="113"/>
      <c r="AH413" s="37">
        <v>60</v>
      </c>
      <c r="AI413" s="187">
        <v>60</v>
      </c>
      <c r="AJ413" s="102"/>
      <c r="AK413" s="37"/>
      <c r="AL413" s="11"/>
      <c r="AM413" s="113">
        <v>50</v>
      </c>
      <c r="AN413" s="37">
        <v>50</v>
      </c>
      <c r="AO413" s="113"/>
      <c r="AP413" s="136"/>
      <c r="AQ413" s="134">
        <f t="shared" si="19"/>
        <v>-10</v>
      </c>
    </row>
    <row r="414" s="3" customFormat="1" ht="138" customHeight="1" spans="1:43">
      <c r="A414" s="37">
        <v>51</v>
      </c>
      <c r="B414" s="37" t="s">
        <v>1897</v>
      </c>
      <c r="C414" s="187" t="s">
        <v>1898</v>
      </c>
      <c r="D414" s="187" t="s">
        <v>1905</v>
      </c>
      <c r="E414" s="113" t="s">
        <v>2124</v>
      </c>
      <c r="F414" s="187" t="s">
        <v>180</v>
      </c>
      <c r="G414" s="102" t="s">
        <v>2125</v>
      </c>
      <c r="H414" s="187" t="s">
        <v>48</v>
      </c>
      <c r="I414" s="190" t="s">
        <v>2126</v>
      </c>
      <c r="J414" s="113">
        <v>40</v>
      </c>
      <c r="K414" s="187">
        <v>40</v>
      </c>
      <c r="L414" s="102"/>
      <c r="M414" s="37"/>
      <c r="N414" s="188" t="s">
        <v>2127</v>
      </c>
      <c r="O414" s="187"/>
      <c r="P414" s="187">
        <v>1679</v>
      </c>
      <c r="Q414" s="187" t="s">
        <v>53</v>
      </c>
      <c r="R414" s="187" t="s">
        <v>53</v>
      </c>
      <c r="S414" s="187" t="s">
        <v>53</v>
      </c>
      <c r="T414" s="37" t="s">
        <v>2067</v>
      </c>
      <c r="U414" s="187" t="s">
        <v>185</v>
      </c>
      <c r="V414" s="187" t="s">
        <v>186</v>
      </c>
      <c r="W414" s="81" t="s">
        <v>187</v>
      </c>
      <c r="X414" s="187" t="s">
        <v>52</v>
      </c>
      <c r="Y414" s="194">
        <v>45658</v>
      </c>
      <c r="Z414" s="109">
        <v>45992</v>
      </c>
      <c r="AA414" s="37"/>
      <c r="AB414" s="102" t="s">
        <v>57</v>
      </c>
      <c r="AC414" s="43" t="s">
        <v>58</v>
      </c>
      <c r="AD414" s="110" t="s">
        <v>2067</v>
      </c>
      <c r="AE414" s="111" t="s">
        <v>1897</v>
      </c>
      <c r="AF414" s="44">
        <v>40</v>
      </c>
      <c r="AG414" s="113"/>
      <c r="AH414" s="37">
        <v>60</v>
      </c>
      <c r="AI414" s="187">
        <v>60</v>
      </c>
      <c r="AJ414" s="102"/>
      <c r="AK414" s="37"/>
      <c r="AL414" s="11"/>
      <c r="AM414" s="113">
        <v>40</v>
      </c>
      <c r="AN414" s="37">
        <v>40</v>
      </c>
      <c r="AO414" s="113"/>
      <c r="AP414" s="136"/>
      <c r="AQ414" s="134">
        <f t="shared" si="19"/>
        <v>-20</v>
      </c>
    </row>
    <row r="415" s="3" customFormat="1" ht="139" customHeight="1" spans="1:43">
      <c r="A415" s="37">
        <v>52</v>
      </c>
      <c r="B415" s="37" t="s">
        <v>1897</v>
      </c>
      <c r="C415" s="187" t="s">
        <v>1898</v>
      </c>
      <c r="D415" s="187" t="s">
        <v>1905</v>
      </c>
      <c r="E415" s="113" t="s">
        <v>2128</v>
      </c>
      <c r="F415" s="187" t="s">
        <v>180</v>
      </c>
      <c r="G415" s="102" t="s">
        <v>2129</v>
      </c>
      <c r="H415" s="187" t="s">
        <v>48</v>
      </c>
      <c r="I415" s="190" t="s">
        <v>2130</v>
      </c>
      <c r="J415" s="113">
        <v>40</v>
      </c>
      <c r="K415" s="187">
        <v>40</v>
      </c>
      <c r="L415" s="102"/>
      <c r="M415" s="37"/>
      <c r="N415" s="188" t="s">
        <v>2131</v>
      </c>
      <c r="O415" s="187"/>
      <c r="P415" s="187">
        <v>1868</v>
      </c>
      <c r="Q415" s="187" t="s">
        <v>53</v>
      </c>
      <c r="R415" s="187" t="s">
        <v>53</v>
      </c>
      <c r="S415" s="187" t="s">
        <v>53</v>
      </c>
      <c r="T415" s="37" t="s">
        <v>2067</v>
      </c>
      <c r="U415" s="187" t="s">
        <v>185</v>
      </c>
      <c r="V415" s="187" t="s">
        <v>186</v>
      </c>
      <c r="W415" s="81" t="s">
        <v>187</v>
      </c>
      <c r="X415" s="187" t="s">
        <v>52</v>
      </c>
      <c r="Y415" s="194">
        <v>45658</v>
      </c>
      <c r="Z415" s="109">
        <v>45992</v>
      </c>
      <c r="AA415" s="37"/>
      <c r="AB415" s="102" t="s">
        <v>57</v>
      </c>
      <c r="AC415" s="43" t="s">
        <v>58</v>
      </c>
      <c r="AD415" s="110" t="s">
        <v>2067</v>
      </c>
      <c r="AE415" s="111" t="s">
        <v>1897</v>
      </c>
      <c r="AF415" s="44">
        <v>40</v>
      </c>
      <c r="AG415" s="113"/>
      <c r="AH415" s="37">
        <v>60</v>
      </c>
      <c r="AI415" s="187">
        <v>60</v>
      </c>
      <c r="AJ415" s="102"/>
      <c r="AK415" s="37"/>
      <c r="AL415" s="11"/>
      <c r="AM415" s="113">
        <v>40</v>
      </c>
      <c r="AN415" s="37">
        <v>40</v>
      </c>
      <c r="AO415" s="113"/>
      <c r="AP415" s="136"/>
      <c r="AQ415" s="134">
        <f t="shared" si="19"/>
        <v>-20</v>
      </c>
    </row>
    <row r="416" s="3" customFormat="1" ht="136" customHeight="1" spans="1:43">
      <c r="A416" s="37">
        <v>53</v>
      </c>
      <c r="B416" s="37" t="s">
        <v>1897</v>
      </c>
      <c r="C416" s="187" t="s">
        <v>1898</v>
      </c>
      <c r="D416" s="187" t="s">
        <v>1905</v>
      </c>
      <c r="E416" s="113" t="s">
        <v>2132</v>
      </c>
      <c r="F416" s="187" t="s">
        <v>180</v>
      </c>
      <c r="G416" s="102" t="s">
        <v>2133</v>
      </c>
      <c r="H416" s="187" t="s">
        <v>48</v>
      </c>
      <c r="I416" s="190" t="s">
        <v>2134</v>
      </c>
      <c r="J416" s="113">
        <v>40</v>
      </c>
      <c r="K416" s="187">
        <v>40</v>
      </c>
      <c r="L416" s="102"/>
      <c r="M416" s="37"/>
      <c r="N416" s="64" t="s">
        <v>2135</v>
      </c>
      <c r="O416" s="187"/>
      <c r="P416" s="187">
        <v>3171</v>
      </c>
      <c r="Q416" s="187" t="s">
        <v>53</v>
      </c>
      <c r="R416" s="187" t="s">
        <v>53</v>
      </c>
      <c r="S416" s="187" t="s">
        <v>53</v>
      </c>
      <c r="T416" s="37" t="s">
        <v>2067</v>
      </c>
      <c r="U416" s="187" t="s">
        <v>185</v>
      </c>
      <c r="V416" s="187" t="s">
        <v>186</v>
      </c>
      <c r="W416" s="81" t="s">
        <v>187</v>
      </c>
      <c r="X416" s="187" t="s">
        <v>52</v>
      </c>
      <c r="Y416" s="194">
        <v>45658</v>
      </c>
      <c r="Z416" s="109">
        <v>45992</v>
      </c>
      <c r="AA416" s="37"/>
      <c r="AB416" s="102" t="s">
        <v>57</v>
      </c>
      <c r="AC416" s="43" t="s">
        <v>58</v>
      </c>
      <c r="AD416" s="110" t="s">
        <v>2067</v>
      </c>
      <c r="AE416" s="111" t="s">
        <v>1897</v>
      </c>
      <c r="AF416" s="44">
        <v>40</v>
      </c>
      <c r="AG416" s="113"/>
      <c r="AH416" s="37">
        <v>60</v>
      </c>
      <c r="AI416" s="187">
        <v>60</v>
      </c>
      <c r="AJ416" s="102"/>
      <c r="AK416" s="37"/>
      <c r="AL416" s="11"/>
      <c r="AM416" s="113">
        <v>40</v>
      </c>
      <c r="AN416" s="37">
        <v>40</v>
      </c>
      <c r="AO416" s="113"/>
      <c r="AP416" s="136"/>
      <c r="AQ416" s="134">
        <f t="shared" si="19"/>
        <v>-20</v>
      </c>
    </row>
    <row r="417" s="3" customFormat="1" ht="105" customHeight="1" spans="1:43">
      <c r="A417" s="37">
        <v>54</v>
      </c>
      <c r="B417" s="37" t="s">
        <v>1897</v>
      </c>
      <c r="C417" s="187" t="s">
        <v>1898</v>
      </c>
      <c r="D417" s="187" t="s">
        <v>1905</v>
      </c>
      <c r="E417" s="113" t="s">
        <v>2136</v>
      </c>
      <c r="F417" s="187" t="s">
        <v>198</v>
      </c>
      <c r="G417" s="102" t="s">
        <v>2137</v>
      </c>
      <c r="H417" s="187" t="s">
        <v>48</v>
      </c>
      <c r="I417" s="190" t="s">
        <v>2138</v>
      </c>
      <c r="J417" s="113">
        <v>45</v>
      </c>
      <c r="K417" s="187">
        <v>45</v>
      </c>
      <c r="L417" s="102"/>
      <c r="M417" s="37"/>
      <c r="N417" s="190" t="s">
        <v>2139</v>
      </c>
      <c r="O417" s="187"/>
      <c r="P417" s="187">
        <v>2653</v>
      </c>
      <c r="Q417" s="187" t="s">
        <v>53</v>
      </c>
      <c r="R417" s="187" t="s">
        <v>53</v>
      </c>
      <c r="S417" s="187" t="s">
        <v>53</v>
      </c>
      <c r="T417" s="37" t="s">
        <v>2067</v>
      </c>
      <c r="U417" s="187" t="s">
        <v>202</v>
      </c>
      <c r="V417" s="187" t="s">
        <v>203</v>
      </c>
      <c r="W417" s="81">
        <v>18387480109</v>
      </c>
      <c r="X417" s="187" t="s">
        <v>52</v>
      </c>
      <c r="Y417" s="194">
        <v>45658</v>
      </c>
      <c r="Z417" s="109">
        <v>45992</v>
      </c>
      <c r="AA417" s="37"/>
      <c r="AB417" s="102" t="s">
        <v>57</v>
      </c>
      <c r="AC417" s="43" t="s">
        <v>58</v>
      </c>
      <c r="AD417" s="110" t="s">
        <v>2067</v>
      </c>
      <c r="AE417" s="111" t="s">
        <v>1897</v>
      </c>
      <c r="AF417" s="44">
        <v>45</v>
      </c>
      <c r="AG417" s="113"/>
      <c r="AH417" s="37">
        <v>60</v>
      </c>
      <c r="AI417" s="187">
        <v>60</v>
      </c>
      <c r="AJ417" s="102"/>
      <c r="AK417" s="37"/>
      <c r="AL417" s="11"/>
      <c r="AM417" s="113">
        <v>45</v>
      </c>
      <c r="AN417" s="37">
        <v>45</v>
      </c>
      <c r="AO417" s="113"/>
      <c r="AP417" s="136"/>
      <c r="AQ417" s="134">
        <f t="shared" si="19"/>
        <v>-15</v>
      </c>
    </row>
    <row r="418" s="3" customFormat="1" ht="139" customHeight="1" spans="1:43">
      <c r="A418" s="37">
        <v>55</v>
      </c>
      <c r="B418" s="37" t="s">
        <v>1897</v>
      </c>
      <c r="C418" s="187" t="s">
        <v>1898</v>
      </c>
      <c r="D418" s="187" t="s">
        <v>1905</v>
      </c>
      <c r="E418" s="113" t="s">
        <v>2140</v>
      </c>
      <c r="F418" s="187" t="s">
        <v>480</v>
      </c>
      <c r="G418" s="102" t="s">
        <v>2141</v>
      </c>
      <c r="H418" s="187" t="s">
        <v>48</v>
      </c>
      <c r="I418" s="190" t="s">
        <v>2142</v>
      </c>
      <c r="J418" s="113">
        <v>40</v>
      </c>
      <c r="K418" s="187">
        <v>40</v>
      </c>
      <c r="L418" s="102"/>
      <c r="M418" s="37"/>
      <c r="N418" s="190" t="s">
        <v>2143</v>
      </c>
      <c r="O418" s="187"/>
      <c r="P418" s="187">
        <v>647</v>
      </c>
      <c r="Q418" s="187" t="s">
        <v>53</v>
      </c>
      <c r="R418" s="187" t="s">
        <v>53</v>
      </c>
      <c r="S418" s="187" t="s">
        <v>53</v>
      </c>
      <c r="T418" s="37" t="s">
        <v>2067</v>
      </c>
      <c r="U418" s="187" t="s">
        <v>485</v>
      </c>
      <c r="V418" s="187" t="s">
        <v>2144</v>
      </c>
      <c r="W418" s="81">
        <v>15912030999</v>
      </c>
      <c r="X418" s="187" t="s">
        <v>52</v>
      </c>
      <c r="Y418" s="194">
        <v>45658</v>
      </c>
      <c r="Z418" s="109">
        <v>45992</v>
      </c>
      <c r="AA418" s="37"/>
      <c r="AB418" s="102" t="s">
        <v>57</v>
      </c>
      <c r="AC418" s="43" t="s">
        <v>58</v>
      </c>
      <c r="AD418" s="110" t="s">
        <v>2067</v>
      </c>
      <c r="AE418" s="111" t="s">
        <v>1897</v>
      </c>
      <c r="AF418" s="44">
        <v>40</v>
      </c>
      <c r="AG418" s="113"/>
      <c r="AH418" s="37">
        <v>60</v>
      </c>
      <c r="AI418" s="187">
        <v>60</v>
      </c>
      <c r="AJ418" s="102"/>
      <c r="AK418" s="37"/>
      <c r="AL418" s="11"/>
      <c r="AM418" s="113">
        <v>40</v>
      </c>
      <c r="AN418" s="37">
        <v>40</v>
      </c>
      <c r="AO418" s="113"/>
      <c r="AP418" s="136"/>
      <c r="AQ418" s="134">
        <f t="shared" si="19"/>
        <v>-20</v>
      </c>
    </row>
    <row r="419" s="3" customFormat="1" ht="118" customHeight="1" spans="1:43">
      <c r="A419" s="37">
        <v>56</v>
      </c>
      <c r="B419" s="37" t="s">
        <v>1897</v>
      </c>
      <c r="C419" s="187" t="s">
        <v>1898</v>
      </c>
      <c r="D419" s="187" t="s">
        <v>1905</v>
      </c>
      <c r="E419" s="113" t="s">
        <v>2145</v>
      </c>
      <c r="F419" s="187" t="s">
        <v>480</v>
      </c>
      <c r="G419" s="102" t="s">
        <v>2146</v>
      </c>
      <c r="H419" s="187" t="s">
        <v>48</v>
      </c>
      <c r="I419" s="190" t="s">
        <v>2147</v>
      </c>
      <c r="J419" s="113">
        <v>40</v>
      </c>
      <c r="K419" s="187">
        <v>40</v>
      </c>
      <c r="L419" s="102"/>
      <c r="M419" s="37"/>
      <c r="N419" s="188" t="s">
        <v>2148</v>
      </c>
      <c r="O419" s="187"/>
      <c r="P419" s="187">
        <v>1398</v>
      </c>
      <c r="Q419" s="187" t="s">
        <v>53</v>
      </c>
      <c r="R419" s="187" t="s">
        <v>53</v>
      </c>
      <c r="S419" s="187" t="s">
        <v>53</v>
      </c>
      <c r="T419" s="37" t="s">
        <v>2067</v>
      </c>
      <c r="U419" s="187" t="s">
        <v>485</v>
      </c>
      <c r="V419" s="187" t="s">
        <v>2144</v>
      </c>
      <c r="W419" s="81">
        <v>15912030999</v>
      </c>
      <c r="X419" s="187" t="s">
        <v>52</v>
      </c>
      <c r="Y419" s="194">
        <v>45658</v>
      </c>
      <c r="Z419" s="109">
        <v>45992</v>
      </c>
      <c r="AA419" s="37"/>
      <c r="AB419" s="102" t="s">
        <v>57</v>
      </c>
      <c r="AC419" s="43" t="s">
        <v>58</v>
      </c>
      <c r="AD419" s="110" t="s">
        <v>2067</v>
      </c>
      <c r="AE419" s="111" t="s">
        <v>1897</v>
      </c>
      <c r="AF419" s="44">
        <v>40</v>
      </c>
      <c r="AG419" s="113"/>
      <c r="AH419" s="37">
        <v>60</v>
      </c>
      <c r="AI419" s="187">
        <v>60</v>
      </c>
      <c r="AJ419" s="102"/>
      <c r="AK419" s="37"/>
      <c r="AL419" s="11"/>
      <c r="AM419" s="113">
        <v>40</v>
      </c>
      <c r="AN419" s="37">
        <v>40</v>
      </c>
      <c r="AO419" s="113"/>
      <c r="AP419" s="136"/>
      <c r="AQ419" s="134">
        <f t="shared" si="19"/>
        <v>-20</v>
      </c>
    </row>
    <row r="420" s="3" customFormat="1" ht="105" customHeight="1" spans="1:43">
      <c r="A420" s="37">
        <v>57</v>
      </c>
      <c r="B420" s="37" t="s">
        <v>1897</v>
      </c>
      <c r="C420" s="187" t="s">
        <v>1898</v>
      </c>
      <c r="D420" s="187" t="s">
        <v>1905</v>
      </c>
      <c r="E420" s="113" t="s">
        <v>2149</v>
      </c>
      <c r="F420" s="187" t="s">
        <v>223</v>
      </c>
      <c r="G420" s="102" t="s">
        <v>2150</v>
      </c>
      <c r="H420" s="187" t="s">
        <v>48</v>
      </c>
      <c r="I420" s="190" t="s">
        <v>2151</v>
      </c>
      <c r="J420" s="113">
        <v>40</v>
      </c>
      <c r="K420" s="187">
        <v>40</v>
      </c>
      <c r="L420" s="102"/>
      <c r="M420" s="37"/>
      <c r="N420" s="190" t="s">
        <v>2152</v>
      </c>
      <c r="O420" s="187"/>
      <c r="P420" s="187">
        <v>1048</v>
      </c>
      <c r="Q420" s="187" t="s">
        <v>53</v>
      </c>
      <c r="R420" s="187" t="s">
        <v>53</v>
      </c>
      <c r="S420" s="187" t="s">
        <v>53</v>
      </c>
      <c r="T420" s="37" t="s">
        <v>2067</v>
      </c>
      <c r="U420" s="187" t="s">
        <v>227</v>
      </c>
      <c r="V420" s="187" t="s">
        <v>2153</v>
      </c>
      <c r="W420" s="81">
        <v>13988995182</v>
      </c>
      <c r="X420" s="187" t="s">
        <v>52</v>
      </c>
      <c r="Y420" s="194">
        <v>45658</v>
      </c>
      <c r="Z420" s="109">
        <v>45992</v>
      </c>
      <c r="AA420" s="37"/>
      <c r="AB420" s="102" t="s">
        <v>57</v>
      </c>
      <c r="AC420" s="43" t="s">
        <v>58</v>
      </c>
      <c r="AD420" s="110" t="s">
        <v>2067</v>
      </c>
      <c r="AE420" s="111" t="s">
        <v>1897</v>
      </c>
      <c r="AF420" s="44">
        <v>40</v>
      </c>
      <c r="AG420" s="113"/>
      <c r="AH420" s="37">
        <v>60</v>
      </c>
      <c r="AI420" s="187">
        <v>60</v>
      </c>
      <c r="AJ420" s="102"/>
      <c r="AK420" s="37"/>
      <c r="AL420" s="11"/>
      <c r="AM420" s="113">
        <v>40</v>
      </c>
      <c r="AN420" s="37">
        <v>40</v>
      </c>
      <c r="AO420" s="113"/>
      <c r="AP420" s="136"/>
      <c r="AQ420" s="134">
        <f t="shared" si="19"/>
        <v>-20</v>
      </c>
    </row>
    <row r="421" s="3" customFormat="1" ht="101" customHeight="1" spans="1:43">
      <c r="A421" s="37">
        <v>58</v>
      </c>
      <c r="B421" s="37" t="s">
        <v>1897</v>
      </c>
      <c r="C421" s="187" t="s">
        <v>1898</v>
      </c>
      <c r="D421" s="187" t="s">
        <v>1905</v>
      </c>
      <c r="E421" s="113" t="s">
        <v>2154</v>
      </c>
      <c r="F421" s="187" t="s">
        <v>223</v>
      </c>
      <c r="G421" s="102" t="s">
        <v>2155</v>
      </c>
      <c r="H421" s="187" t="s">
        <v>48</v>
      </c>
      <c r="I421" s="190" t="s">
        <v>2156</v>
      </c>
      <c r="J421" s="113">
        <v>45</v>
      </c>
      <c r="K421" s="187">
        <v>45</v>
      </c>
      <c r="L421" s="102"/>
      <c r="M421" s="37"/>
      <c r="N421" s="190" t="s">
        <v>2157</v>
      </c>
      <c r="O421" s="187"/>
      <c r="P421" s="187">
        <v>1846</v>
      </c>
      <c r="Q421" s="187" t="s">
        <v>53</v>
      </c>
      <c r="R421" s="187" t="s">
        <v>53</v>
      </c>
      <c r="S421" s="187" t="s">
        <v>53</v>
      </c>
      <c r="T421" s="37" t="s">
        <v>2067</v>
      </c>
      <c r="U421" s="187" t="s">
        <v>227</v>
      </c>
      <c r="V421" s="187" t="s">
        <v>2153</v>
      </c>
      <c r="W421" s="81">
        <v>13988995182</v>
      </c>
      <c r="X421" s="187" t="s">
        <v>52</v>
      </c>
      <c r="Y421" s="194">
        <v>45658</v>
      </c>
      <c r="Z421" s="109">
        <v>45992</v>
      </c>
      <c r="AA421" s="37"/>
      <c r="AB421" s="102" t="s">
        <v>57</v>
      </c>
      <c r="AC421" s="43" t="s">
        <v>58</v>
      </c>
      <c r="AD421" s="110" t="s">
        <v>2067</v>
      </c>
      <c r="AE421" s="111" t="s">
        <v>1897</v>
      </c>
      <c r="AF421" s="44">
        <v>45</v>
      </c>
      <c r="AG421" s="113"/>
      <c r="AH421" s="37">
        <v>60</v>
      </c>
      <c r="AI421" s="187">
        <v>60</v>
      </c>
      <c r="AJ421" s="102"/>
      <c r="AK421" s="37"/>
      <c r="AL421" s="11"/>
      <c r="AM421" s="113">
        <v>45</v>
      </c>
      <c r="AN421" s="37">
        <v>45</v>
      </c>
      <c r="AO421" s="113"/>
      <c r="AP421" s="136"/>
      <c r="AQ421" s="134">
        <f t="shared" si="19"/>
        <v>-15</v>
      </c>
    </row>
    <row r="422" s="3" customFormat="1" ht="100" customHeight="1" spans="1:43">
      <c r="A422" s="37">
        <v>59</v>
      </c>
      <c r="B422" s="37" t="s">
        <v>1897</v>
      </c>
      <c r="C422" s="187" t="s">
        <v>1898</v>
      </c>
      <c r="D422" s="187" t="s">
        <v>1905</v>
      </c>
      <c r="E422" s="113" t="s">
        <v>2158</v>
      </c>
      <c r="F422" s="187" t="s">
        <v>223</v>
      </c>
      <c r="G422" s="102" t="s">
        <v>454</v>
      </c>
      <c r="H422" s="187" t="s">
        <v>48</v>
      </c>
      <c r="I422" s="190" t="s">
        <v>2159</v>
      </c>
      <c r="J422" s="113">
        <v>40</v>
      </c>
      <c r="K422" s="187">
        <v>40</v>
      </c>
      <c r="L422" s="102"/>
      <c r="M422" s="37"/>
      <c r="N422" s="190" t="s">
        <v>2160</v>
      </c>
      <c r="O422" s="187"/>
      <c r="P422" s="187">
        <v>1346</v>
      </c>
      <c r="Q422" s="187" t="s">
        <v>53</v>
      </c>
      <c r="R422" s="187" t="s">
        <v>53</v>
      </c>
      <c r="S422" s="187" t="s">
        <v>53</v>
      </c>
      <c r="T422" s="37" t="s">
        <v>2067</v>
      </c>
      <c r="U422" s="187" t="s">
        <v>227</v>
      </c>
      <c r="V422" s="187" t="s">
        <v>2153</v>
      </c>
      <c r="W422" s="81">
        <v>13988995182</v>
      </c>
      <c r="X422" s="187" t="s">
        <v>52</v>
      </c>
      <c r="Y422" s="194">
        <v>45658</v>
      </c>
      <c r="Z422" s="109">
        <v>45992</v>
      </c>
      <c r="AA422" s="37"/>
      <c r="AB422" s="102" t="s">
        <v>57</v>
      </c>
      <c r="AC422" s="43" t="s">
        <v>58</v>
      </c>
      <c r="AD422" s="110" t="s">
        <v>2067</v>
      </c>
      <c r="AE422" s="111" t="s">
        <v>1897</v>
      </c>
      <c r="AF422" s="44">
        <v>40</v>
      </c>
      <c r="AG422" s="113"/>
      <c r="AH422" s="37">
        <v>60</v>
      </c>
      <c r="AI422" s="187">
        <v>60</v>
      </c>
      <c r="AJ422" s="102"/>
      <c r="AK422" s="37"/>
      <c r="AL422" s="11"/>
      <c r="AM422" s="113">
        <v>40</v>
      </c>
      <c r="AN422" s="37">
        <v>40</v>
      </c>
      <c r="AO422" s="113"/>
      <c r="AP422" s="136"/>
      <c r="AQ422" s="134">
        <f t="shared" si="19"/>
        <v>-20</v>
      </c>
    </row>
    <row r="423" s="3" customFormat="1" ht="100" customHeight="1" spans="1:43">
      <c r="A423" s="37">
        <v>60</v>
      </c>
      <c r="B423" s="37" t="s">
        <v>1897</v>
      </c>
      <c r="C423" s="187" t="s">
        <v>1898</v>
      </c>
      <c r="D423" s="187" t="s">
        <v>1905</v>
      </c>
      <c r="E423" s="113" t="s">
        <v>2161</v>
      </c>
      <c r="F423" s="187" t="s">
        <v>223</v>
      </c>
      <c r="G423" s="102" t="s">
        <v>441</v>
      </c>
      <c r="H423" s="187" t="s">
        <v>48</v>
      </c>
      <c r="I423" s="190" t="s">
        <v>2162</v>
      </c>
      <c r="J423" s="113">
        <v>40</v>
      </c>
      <c r="K423" s="187">
        <v>40</v>
      </c>
      <c r="L423" s="102"/>
      <c r="M423" s="37"/>
      <c r="N423" s="190" t="s">
        <v>2163</v>
      </c>
      <c r="O423" s="187"/>
      <c r="P423" s="187">
        <v>1595</v>
      </c>
      <c r="Q423" s="187" t="s">
        <v>53</v>
      </c>
      <c r="R423" s="187" t="s">
        <v>53</v>
      </c>
      <c r="S423" s="187" t="s">
        <v>53</v>
      </c>
      <c r="T423" s="37" t="s">
        <v>2067</v>
      </c>
      <c r="U423" s="187" t="s">
        <v>227</v>
      </c>
      <c r="V423" s="187" t="s">
        <v>2153</v>
      </c>
      <c r="W423" s="81">
        <v>13988995182</v>
      </c>
      <c r="X423" s="187" t="s">
        <v>52</v>
      </c>
      <c r="Y423" s="194">
        <v>45658</v>
      </c>
      <c r="Z423" s="109">
        <v>45992</v>
      </c>
      <c r="AA423" s="37"/>
      <c r="AB423" s="102" t="s">
        <v>57</v>
      </c>
      <c r="AC423" s="43" t="s">
        <v>58</v>
      </c>
      <c r="AD423" s="110" t="s">
        <v>2067</v>
      </c>
      <c r="AE423" s="111" t="s">
        <v>1897</v>
      </c>
      <c r="AF423" s="44">
        <v>40</v>
      </c>
      <c r="AG423" s="113"/>
      <c r="AH423" s="37">
        <v>60</v>
      </c>
      <c r="AI423" s="187">
        <v>60</v>
      </c>
      <c r="AJ423" s="102"/>
      <c r="AK423" s="37"/>
      <c r="AL423" s="11"/>
      <c r="AM423" s="113">
        <v>40</v>
      </c>
      <c r="AN423" s="37">
        <v>40</v>
      </c>
      <c r="AO423" s="113"/>
      <c r="AP423" s="136"/>
      <c r="AQ423" s="134">
        <f t="shared" si="19"/>
        <v>-20</v>
      </c>
    </row>
    <row r="424" s="3" customFormat="1" ht="124" customHeight="1" spans="1:43">
      <c r="A424" s="37">
        <v>61</v>
      </c>
      <c r="B424" s="37" t="s">
        <v>1897</v>
      </c>
      <c r="C424" s="187" t="s">
        <v>1898</v>
      </c>
      <c r="D424" s="187" t="s">
        <v>1905</v>
      </c>
      <c r="E424" s="113" t="s">
        <v>2164</v>
      </c>
      <c r="F424" s="187" t="s">
        <v>264</v>
      </c>
      <c r="G424" s="102" t="s">
        <v>2165</v>
      </c>
      <c r="H424" s="187" t="s">
        <v>48</v>
      </c>
      <c r="I424" s="190" t="s">
        <v>2166</v>
      </c>
      <c r="J424" s="113">
        <v>40</v>
      </c>
      <c r="K424" s="187">
        <v>40</v>
      </c>
      <c r="L424" s="102"/>
      <c r="M424" s="37"/>
      <c r="N424" s="190" t="s">
        <v>2167</v>
      </c>
      <c r="O424" s="187"/>
      <c r="P424" s="187">
        <v>256</v>
      </c>
      <c r="Q424" s="187" t="s">
        <v>53</v>
      </c>
      <c r="R424" s="187" t="s">
        <v>53</v>
      </c>
      <c r="S424" s="187" t="s">
        <v>53</v>
      </c>
      <c r="T424" s="37" t="s">
        <v>2067</v>
      </c>
      <c r="U424" s="187" t="s">
        <v>268</v>
      </c>
      <c r="V424" s="187" t="s">
        <v>2168</v>
      </c>
      <c r="W424" s="81" t="s">
        <v>2169</v>
      </c>
      <c r="X424" s="187" t="s">
        <v>52</v>
      </c>
      <c r="Y424" s="194">
        <v>45658</v>
      </c>
      <c r="Z424" s="109">
        <v>45992</v>
      </c>
      <c r="AA424" s="37"/>
      <c r="AB424" s="102" t="s">
        <v>57</v>
      </c>
      <c r="AC424" s="43" t="s">
        <v>58</v>
      </c>
      <c r="AD424" s="110" t="s">
        <v>2067</v>
      </c>
      <c r="AE424" s="111" t="s">
        <v>1897</v>
      </c>
      <c r="AF424" s="44">
        <v>40</v>
      </c>
      <c r="AG424" s="113"/>
      <c r="AH424" s="37">
        <v>60</v>
      </c>
      <c r="AI424" s="187">
        <v>60</v>
      </c>
      <c r="AJ424" s="102"/>
      <c r="AK424" s="37"/>
      <c r="AL424" s="11"/>
      <c r="AM424" s="113">
        <v>40</v>
      </c>
      <c r="AN424" s="37">
        <v>40</v>
      </c>
      <c r="AO424" s="113"/>
      <c r="AP424" s="136"/>
      <c r="AQ424" s="134">
        <f t="shared" si="19"/>
        <v>-20</v>
      </c>
    </row>
    <row r="425" s="3" customFormat="1" ht="129" customHeight="1" spans="1:43">
      <c r="A425" s="37">
        <v>62</v>
      </c>
      <c r="B425" s="37" t="s">
        <v>1897</v>
      </c>
      <c r="C425" s="187" t="s">
        <v>1898</v>
      </c>
      <c r="D425" s="187" t="s">
        <v>1905</v>
      </c>
      <c r="E425" s="113" t="s">
        <v>2170</v>
      </c>
      <c r="F425" s="187" t="s">
        <v>264</v>
      </c>
      <c r="G425" s="102" t="s">
        <v>2171</v>
      </c>
      <c r="H425" s="187" t="s">
        <v>48</v>
      </c>
      <c r="I425" s="188" t="s">
        <v>2172</v>
      </c>
      <c r="J425" s="113">
        <v>45</v>
      </c>
      <c r="K425" s="187">
        <v>45</v>
      </c>
      <c r="L425" s="102"/>
      <c r="M425" s="37"/>
      <c r="N425" s="190" t="s">
        <v>2173</v>
      </c>
      <c r="O425" s="187"/>
      <c r="P425" s="187">
        <v>425</v>
      </c>
      <c r="Q425" s="187" t="s">
        <v>53</v>
      </c>
      <c r="R425" s="187" t="s">
        <v>53</v>
      </c>
      <c r="S425" s="187" t="s">
        <v>53</v>
      </c>
      <c r="T425" s="37" t="s">
        <v>2067</v>
      </c>
      <c r="U425" s="187" t="s">
        <v>268</v>
      </c>
      <c r="V425" s="187" t="s">
        <v>2168</v>
      </c>
      <c r="W425" s="81" t="s">
        <v>2169</v>
      </c>
      <c r="X425" s="187" t="s">
        <v>52</v>
      </c>
      <c r="Y425" s="194">
        <v>45658</v>
      </c>
      <c r="Z425" s="109">
        <v>45992</v>
      </c>
      <c r="AA425" s="37"/>
      <c r="AB425" s="102" t="s">
        <v>57</v>
      </c>
      <c r="AC425" s="43" t="s">
        <v>58</v>
      </c>
      <c r="AD425" s="110" t="s">
        <v>2067</v>
      </c>
      <c r="AE425" s="111" t="s">
        <v>1897</v>
      </c>
      <c r="AF425" s="44">
        <v>45</v>
      </c>
      <c r="AG425" s="113"/>
      <c r="AH425" s="37">
        <v>60</v>
      </c>
      <c r="AI425" s="187">
        <v>60</v>
      </c>
      <c r="AJ425" s="102"/>
      <c r="AK425" s="37"/>
      <c r="AL425" s="11"/>
      <c r="AM425" s="113">
        <v>45</v>
      </c>
      <c r="AN425" s="37">
        <v>45</v>
      </c>
      <c r="AO425" s="113"/>
      <c r="AP425" s="136"/>
      <c r="AQ425" s="134">
        <f t="shared" si="19"/>
        <v>-15</v>
      </c>
    </row>
    <row r="426" s="3" customFormat="1" ht="94" customHeight="1" spans="1:43">
      <c r="A426" s="37">
        <v>63</v>
      </c>
      <c r="B426" s="37" t="s">
        <v>1897</v>
      </c>
      <c r="C426" s="187" t="s">
        <v>1898</v>
      </c>
      <c r="D426" s="187" t="s">
        <v>1905</v>
      </c>
      <c r="E426" s="113" t="s">
        <v>2174</v>
      </c>
      <c r="F426" s="187" t="s">
        <v>264</v>
      </c>
      <c r="G426" s="102" t="s">
        <v>2175</v>
      </c>
      <c r="H426" s="187" t="s">
        <v>48</v>
      </c>
      <c r="I426" s="190" t="s">
        <v>2176</v>
      </c>
      <c r="J426" s="113">
        <v>45</v>
      </c>
      <c r="K426" s="187">
        <v>45</v>
      </c>
      <c r="L426" s="102"/>
      <c r="M426" s="37"/>
      <c r="N426" s="190" t="s">
        <v>2177</v>
      </c>
      <c r="O426" s="187"/>
      <c r="P426" s="187">
        <v>789</v>
      </c>
      <c r="Q426" s="187" t="s">
        <v>53</v>
      </c>
      <c r="R426" s="187" t="s">
        <v>53</v>
      </c>
      <c r="S426" s="187" t="s">
        <v>53</v>
      </c>
      <c r="T426" s="37" t="s">
        <v>2067</v>
      </c>
      <c r="U426" s="187" t="s">
        <v>268</v>
      </c>
      <c r="V426" s="187" t="s">
        <v>2168</v>
      </c>
      <c r="W426" s="81" t="s">
        <v>2169</v>
      </c>
      <c r="X426" s="187" t="s">
        <v>52</v>
      </c>
      <c r="Y426" s="194">
        <v>45658</v>
      </c>
      <c r="Z426" s="109">
        <v>45992</v>
      </c>
      <c r="AA426" s="37"/>
      <c r="AB426" s="102" t="s">
        <v>57</v>
      </c>
      <c r="AC426" s="43" t="s">
        <v>58</v>
      </c>
      <c r="AD426" s="110" t="s">
        <v>2067</v>
      </c>
      <c r="AE426" s="111" t="s">
        <v>1897</v>
      </c>
      <c r="AF426" s="44">
        <v>45</v>
      </c>
      <c r="AG426" s="113"/>
      <c r="AH426" s="37">
        <v>60</v>
      </c>
      <c r="AI426" s="187">
        <v>60</v>
      </c>
      <c r="AJ426" s="102"/>
      <c r="AK426" s="37"/>
      <c r="AL426" s="11"/>
      <c r="AM426" s="113">
        <v>45</v>
      </c>
      <c r="AN426" s="37">
        <v>45</v>
      </c>
      <c r="AO426" s="113"/>
      <c r="AP426" s="136"/>
      <c r="AQ426" s="134">
        <f t="shared" si="19"/>
        <v>-15</v>
      </c>
    </row>
    <row r="427" s="3" customFormat="1" ht="102" customHeight="1" spans="1:43">
      <c r="A427" s="37">
        <v>64</v>
      </c>
      <c r="B427" s="37" t="s">
        <v>1897</v>
      </c>
      <c r="C427" s="187" t="s">
        <v>1898</v>
      </c>
      <c r="D427" s="187" t="s">
        <v>1905</v>
      </c>
      <c r="E427" s="113" t="s">
        <v>2178</v>
      </c>
      <c r="F427" s="187" t="s">
        <v>693</v>
      </c>
      <c r="G427" s="102" t="s">
        <v>2179</v>
      </c>
      <c r="H427" s="187" t="s">
        <v>48</v>
      </c>
      <c r="I427" s="190" t="s">
        <v>2180</v>
      </c>
      <c r="J427" s="113">
        <v>40</v>
      </c>
      <c r="K427" s="187">
        <v>40</v>
      </c>
      <c r="L427" s="102"/>
      <c r="M427" s="37"/>
      <c r="N427" s="190" t="s">
        <v>2181</v>
      </c>
      <c r="O427" s="187"/>
      <c r="P427" s="187">
        <v>856</v>
      </c>
      <c r="Q427" s="187" t="s">
        <v>53</v>
      </c>
      <c r="R427" s="187" t="s">
        <v>53</v>
      </c>
      <c r="S427" s="187" t="s">
        <v>53</v>
      </c>
      <c r="T427" s="37" t="s">
        <v>2067</v>
      </c>
      <c r="U427" s="37" t="s">
        <v>698</v>
      </c>
      <c r="V427" s="187" t="s">
        <v>783</v>
      </c>
      <c r="W427" s="81" t="s">
        <v>784</v>
      </c>
      <c r="X427" s="187" t="s">
        <v>52</v>
      </c>
      <c r="Y427" s="194">
        <v>45658</v>
      </c>
      <c r="Z427" s="109">
        <v>45992</v>
      </c>
      <c r="AA427" s="37"/>
      <c r="AB427" s="102" t="s">
        <v>57</v>
      </c>
      <c r="AC427" s="43" t="s">
        <v>58</v>
      </c>
      <c r="AD427" s="110" t="s">
        <v>2067</v>
      </c>
      <c r="AE427" s="111" t="s">
        <v>1897</v>
      </c>
      <c r="AF427" s="44">
        <v>40</v>
      </c>
      <c r="AG427" s="113"/>
      <c r="AH427" s="37">
        <v>60</v>
      </c>
      <c r="AI427" s="187">
        <v>60</v>
      </c>
      <c r="AJ427" s="102"/>
      <c r="AK427" s="37"/>
      <c r="AL427" s="11"/>
      <c r="AM427" s="113">
        <v>40</v>
      </c>
      <c r="AN427" s="37">
        <v>40</v>
      </c>
      <c r="AO427" s="113"/>
      <c r="AP427" s="136"/>
      <c r="AQ427" s="134">
        <f t="shared" si="19"/>
        <v>-20</v>
      </c>
    </row>
    <row r="428" s="3" customFormat="1" ht="142" customHeight="1" spans="1:43">
      <c r="A428" s="37">
        <v>65</v>
      </c>
      <c r="B428" s="37" t="s">
        <v>1897</v>
      </c>
      <c r="C428" s="187" t="s">
        <v>1898</v>
      </c>
      <c r="D428" s="187" t="s">
        <v>1905</v>
      </c>
      <c r="E428" s="113" t="s">
        <v>2182</v>
      </c>
      <c r="F428" s="187" t="s">
        <v>214</v>
      </c>
      <c r="G428" s="102" t="s">
        <v>2183</v>
      </c>
      <c r="H428" s="187" t="s">
        <v>48</v>
      </c>
      <c r="I428" s="188" t="s">
        <v>2184</v>
      </c>
      <c r="J428" s="113">
        <v>50</v>
      </c>
      <c r="K428" s="187">
        <v>50</v>
      </c>
      <c r="L428" s="102"/>
      <c r="M428" s="37"/>
      <c r="N428" s="190" t="s">
        <v>2185</v>
      </c>
      <c r="O428" s="187"/>
      <c r="P428" s="187">
        <v>1167</v>
      </c>
      <c r="Q428" s="187" t="s">
        <v>53</v>
      </c>
      <c r="R428" s="187" t="s">
        <v>53</v>
      </c>
      <c r="S428" s="187" t="s">
        <v>53</v>
      </c>
      <c r="T428" s="37" t="s">
        <v>2067</v>
      </c>
      <c r="U428" s="37" t="s">
        <v>219</v>
      </c>
      <c r="V428" s="187" t="s">
        <v>220</v>
      </c>
      <c r="W428" s="81">
        <v>13988998197</v>
      </c>
      <c r="X428" s="187" t="s">
        <v>52</v>
      </c>
      <c r="Y428" s="194">
        <v>45658</v>
      </c>
      <c r="Z428" s="109">
        <v>45992</v>
      </c>
      <c r="AA428" s="37"/>
      <c r="AB428" s="102" t="s">
        <v>57</v>
      </c>
      <c r="AC428" s="43" t="s">
        <v>58</v>
      </c>
      <c r="AD428" s="110" t="s">
        <v>2067</v>
      </c>
      <c r="AE428" s="111" t="s">
        <v>1897</v>
      </c>
      <c r="AF428" s="44">
        <v>50</v>
      </c>
      <c r="AG428" s="113"/>
      <c r="AH428" s="37">
        <v>60</v>
      </c>
      <c r="AI428" s="187">
        <v>60</v>
      </c>
      <c r="AJ428" s="102"/>
      <c r="AK428" s="37"/>
      <c r="AL428" s="11"/>
      <c r="AM428" s="113">
        <v>50</v>
      </c>
      <c r="AN428" s="37">
        <v>50</v>
      </c>
      <c r="AO428" s="113"/>
      <c r="AP428" s="136"/>
      <c r="AQ428" s="134">
        <f t="shared" si="19"/>
        <v>-10</v>
      </c>
    </row>
    <row r="429" s="3" customFormat="1" ht="138" customHeight="1" spans="1:43">
      <c r="A429" s="37">
        <v>66</v>
      </c>
      <c r="B429" s="37" t="s">
        <v>1897</v>
      </c>
      <c r="C429" s="187" t="s">
        <v>1898</v>
      </c>
      <c r="D429" s="187" t="s">
        <v>1905</v>
      </c>
      <c r="E429" s="113" t="s">
        <v>2186</v>
      </c>
      <c r="F429" s="187" t="s">
        <v>214</v>
      </c>
      <c r="G429" s="102" t="s">
        <v>1621</v>
      </c>
      <c r="H429" s="187" t="s">
        <v>48</v>
      </c>
      <c r="I429" s="188" t="s">
        <v>2187</v>
      </c>
      <c r="J429" s="113">
        <v>50</v>
      </c>
      <c r="K429" s="187">
        <v>50</v>
      </c>
      <c r="L429" s="102"/>
      <c r="M429" s="37"/>
      <c r="N429" s="190" t="s">
        <v>2188</v>
      </c>
      <c r="O429" s="187"/>
      <c r="P429" s="187">
        <v>1602</v>
      </c>
      <c r="Q429" s="187" t="s">
        <v>53</v>
      </c>
      <c r="R429" s="187" t="s">
        <v>53</v>
      </c>
      <c r="S429" s="187" t="s">
        <v>53</v>
      </c>
      <c r="T429" s="37" t="s">
        <v>2067</v>
      </c>
      <c r="U429" s="37" t="s">
        <v>219</v>
      </c>
      <c r="V429" s="187" t="s">
        <v>220</v>
      </c>
      <c r="W429" s="81">
        <v>13988998197</v>
      </c>
      <c r="X429" s="187" t="s">
        <v>52</v>
      </c>
      <c r="Y429" s="194">
        <v>45658</v>
      </c>
      <c r="Z429" s="109">
        <v>45992</v>
      </c>
      <c r="AA429" s="37"/>
      <c r="AB429" s="102" t="s">
        <v>57</v>
      </c>
      <c r="AC429" s="43" t="s">
        <v>58</v>
      </c>
      <c r="AD429" s="110" t="s">
        <v>2067</v>
      </c>
      <c r="AE429" s="111" t="s">
        <v>1897</v>
      </c>
      <c r="AF429" s="44">
        <v>50</v>
      </c>
      <c r="AG429" s="113"/>
      <c r="AH429" s="37">
        <v>60</v>
      </c>
      <c r="AI429" s="187">
        <v>60</v>
      </c>
      <c r="AJ429" s="102"/>
      <c r="AK429" s="37"/>
      <c r="AL429" s="11"/>
      <c r="AM429" s="113">
        <v>50</v>
      </c>
      <c r="AN429" s="37">
        <v>50</v>
      </c>
      <c r="AO429" s="113"/>
      <c r="AP429" s="136"/>
      <c r="AQ429" s="134">
        <f t="shared" si="19"/>
        <v>-10</v>
      </c>
    </row>
    <row r="430" s="3" customFormat="1" ht="134" customHeight="1" spans="1:43">
      <c r="A430" s="37">
        <v>67</v>
      </c>
      <c r="B430" s="37" t="s">
        <v>1897</v>
      </c>
      <c r="C430" s="187" t="s">
        <v>1898</v>
      </c>
      <c r="D430" s="187" t="s">
        <v>1905</v>
      </c>
      <c r="E430" s="113" t="s">
        <v>2189</v>
      </c>
      <c r="F430" s="187" t="s">
        <v>276</v>
      </c>
      <c r="G430" s="102" t="s">
        <v>2190</v>
      </c>
      <c r="H430" s="187" t="s">
        <v>48</v>
      </c>
      <c r="I430" s="190" t="s">
        <v>2191</v>
      </c>
      <c r="J430" s="113">
        <v>45</v>
      </c>
      <c r="K430" s="187">
        <v>45</v>
      </c>
      <c r="L430" s="102"/>
      <c r="M430" s="37">
        <v>0</v>
      </c>
      <c r="N430" s="190" t="s">
        <v>2192</v>
      </c>
      <c r="O430" s="187"/>
      <c r="P430" s="187">
        <v>2620</v>
      </c>
      <c r="Q430" s="187" t="s">
        <v>53</v>
      </c>
      <c r="R430" s="187" t="s">
        <v>53</v>
      </c>
      <c r="S430" s="187" t="s">
        <v>53</v>
      </c>
      <c r="T430" s="37" t="s">
        <v>2067</v>
      </c>
      <c r="U430" s="187" t="s">
        <v>281</v>
      </c>
      <c r="V430" s="187" t="s">
        <v>282</v>
      </c>
      <c r="W430" s="81">
        <v>13769765966</v>
      </c>
      <c r="X430" s="187" t="s">
        <v>52</v>
      </c>
      <c r="Y430" s="194">
        <v>45658</v>
      </c>
      <c r="Z430" s="109">
        <v>45992</v>
      </c>
      <c r="AA430" s="37"/>
      <c r="AB430" s="102" t="s">
        <v>57</v>
      </c>
      <c r="AC430" s="43" t="s">
        <v>58</v>
      </c>
      <c r="AD430" s="110" t="s">
        <v>2067</v>
      </c>
      <c r="AE430" s="111" t="s">
        <v>1897</v>
      </c>
      <c r="AF430" s="44">
        <v>45</v>
      </c>
      <c r="AG430" s="113"/>
      <c r="AH430" s="37">
        <v>60</v>
      </c>
      <c r="AI430" s="187">
        <v>60</v>
      </c>
      <c r="AJ430" s="102"/>
      <c r="AK430" s="37"/>
      <c r="AL430" s="11"/>
      <c r="AM430" s="113">
        <v>45</v>
      </c>
      <c r="AN430" s="37">
        <v>45</v>
      </c>
      <c r="AO430" s="113"/>
      <c r="AP430" s="136"/>
      <c r="AQ430" s="134">
        <f t="shared" si="19"/>
        <v>-15</v>
      </c>
    </row>
    <row r="431" s="3" customFormat="1" ht="95" customHeight="1" spans="1:43">
      <c r="A431" s="37">
        <v>68</v>
      </c>
      <c r="B431" s="37" t="s">
        <v>1897</v>
      </c>
      <c r="C431" s="187" t="s">
        <v>1898</v>
      </c>
      <c r="D431" s="187" t="s">
        <v>1905</v>
      </c>
      <c r="E431" s="113" t="s">
        <v>2193</v>
      </c>
      <c r="F431" s="187" t="s">
        <v>294</v>
      </c>
      <c r="G431" s="102" t="s">
        <v>2194</v>
      </c>
      <c r="H431" s="187" t="s">
        <v>48</v>
      </c>
      <c r="I431" s="190" t="s">
        <v>2195</v>
      </c>
      <c r="J431" s="113">
        <v>50</v>
      </c>
      <c r="K431" s="187">
        <v>50</v>
      </c>
      <c r="L431" s="102"/>
      <c r="M431" s="37"/>
      <c r="N431" s="190" t="s">
        <v>2196</v>
      </c>
      <c r="O431" s="187"/>
      <c r="P431" s="187">
        <v>992</v>
      </c>
      <c r="Q431" s="187" t="s">
        <v>53</v>
      </c>
      <c r="R431" s="187" t="s">
        <v>53</v>
      </c>
      <c r="S431" s="187" t="s">
        <v>53</v>
      </c>
      <c r="T431" s="37" t="s">
        <v>2067</v>
      </c>
      <c r="U431" s="187" t="s">
        <v>299</v>
      </c>
      <c r="V431" s="187" t="s">
        <v>1100</v>
      </c>
      <c r="W431" s="81" t="s">
        <v>2197</v>
      </c>
      <c r="X431" s="187" t="s">
        <v>52</v>
      </c>
      <c r="Y431" s="194">
        <v>45658</v>
      </c>
      <c r="Z431" s="109">
        <v>45992</v>
      </c>
      <c r="AA431" s="37"/>
      <c r="AB431" s="102" t="s">
        <v>57</v>
      </c>
      <c r="AC431" s="43" t="s">
        <v>58</v>
      </c>
      <c r="AD431" s="110" t="s">
        <v>2067</v>
      </c>
      <c r="AE431" s="111" t="s">
        <v>1897</v>
      </c>
      <c r="AF431" s="44">
        <v>50</v>
      </c>
      <c r="AG431" s="113"/>
      <c r="AH431" s="37">
        <v>60</v>
      </c>
      <c r="AI431" s="187">
        <v>60</v>
      </c>
      <c r="AJ431" s="102"/>
      <c r="AK431" s="37"/>
      <c r="AL431" s="11"/>
      <c r="AM431" s="113">
        <v>50</v>
      </c>
      <c r="AN431" s="37">
        <v>50</v>
      </c>
      <c r="AO431" s="113"/>
      <c r="AP431" s="136"/>
      <c r="AQ431" s="134">
        <f t="shared" si="19"/>
        <v>-10</v>
      </c>
    </row>
    <row r="432" s="3" customFormat="1" ht="100" customHeight="1" spans="1:43">
      <c r="A432" s="37">
        <v>69</v>
      </c>
      <c r="B432" s="37" t="s">
        <v>1897</v>
      </c>
      <c r="C432" s="187" t="s">
        <v>1898</v>
      </c>
      <c r="D432" s="187" t="s">
        <v>1905</v>
      </c>
      <c r="E432" s="113" t="s">
        <v>2198</v>
      </c>
      <c r="F432" s="187" t="s">
        <v>167</v>
      </c>
      <c r="G432" s="102" t="s">
        <v>2199</v>
      </c>
      <c r="H432" s="187" t="s">
        <v>48</v>
      </c>
      <c r="I432" s="190" t="s">
        <v>2200</v>
      </c>
      <c r="J432" s="113">
        <v>40</v>
      </c>
      <c r="K432" s="187">
        <v>40</v>
      </c>
      <c r="L432" s="102"/>
      <c r="M432" s="37"/>
      <c r="N432" s="190" t="s">
        <v>2201</v>
      </c>
      <c r="O432" s="187"/>
      <c r="P432" s="187">
        <v>1569</v>
      </c>
      <c r="Q432" s="187" t="s">
        <v>53</v>
      </c>
      <c r="R432" s="187" t="s">
        <v>53</v>
      </c>
      <c r="S432" s="187" t="s">
        <v>53</v>
      </c>
      <c r="T432" s="37" t="s">
        <v>2067</v>
      </c>
      <c r="U432" s="187" t="s">
        <v>172</v>
      </c>
      <c r="V432" s="187" t="s">
        <v>1687</v>
      </c>
      <c r="W432" s="81">
        <v>13529597887</v>
      </c>
      <c r="X432" s="187" t="s">
        <v>52</v>
      </c>
      <c r="Y432" s="194">
        <v>45658</v>
      </c>
      <c r="Z432" s="109">
        <v>45992</v>
      </c>
      <c r="AA432" s="37"/>
      <c r="AB432" s="102" t="s">
        <v>57</v>
      </c>
      <c r="AC432" s="43" t="s">
        <v>58</v>
      </c>
      <c r="AD432" s="110" t="s">
        <v>2067</v>
      </c>
      <c r="AE432" s="111" t="s">
        <v>1897</v>
      </c>
      <c r="AF432" s="44">
        <v>40</v>
      </c>
      <c r="AG432" s="113"/>
      <c r="AH432" s="37">
        <v>60</v>
      </c>
      <c r="AI432" s="187">
        <v>60</v>
      </c>
      <c r="AJ432" s="102"/>
      <c r="AK432" s="37"/>
      <c r="AL432" s="11"/>
      <c r="AM432" s="113">
        <v>40</v>
      </c>
      <c r="AN432" s="37">
        <v>40</v>
      </c>
      <c r="AO432" s="113"/>
      <c r="AP432" s="136"/>
      <c r="AQ432" s="134">
        <f t="shared" si="19"/>
        <v>-20</v>
      </c>
    </row>
    <row r="433" s="3" customFormat="1" ht="126" customHeight="1" spans="1:43">
      <c r="A433" s="37">
        <v>70</v>
      </c>
      <c r="B433" s="37" t="s">
        <v>1897</v>
      </c>
      <c r="C433" s="187" t="s">
        <v>1898</v>
      </c>
      <c r="D433" s="187" t="s">
        <v>1905</v>
      </c>
      <c r="E433" s="102" t="s">
        <v>2202</v>
      </c>
      <c r="F433" s="187" t="s">
        <v>125</v>
      </c>
      <c r="G433" s="102" t="s">
        <v>2203</v>
      </c>
      <c r="H433" s="187" t="s">
        <v>48</v>
      </c>
      <c r="I433" s="193" t="s">
        <v>2204</v>
      </c>
      <c r="J433" s="113">
        <v>566.58</v>
      </c>
      <c r="K433" s="113">
        <v>566.58</v>
      </c>
      <c r="L433" s="113"/>
      <c r="M433" s="37"/>
      <c r="N433" s="190" t="s">
        <v>2205</v>
      </c>
      <c r="O433" s="187" t="s">
        <v>2206</v>
      </c>
      <c r="P433" s="187">
        <v>1996</v>
      </c>
      <c r="Q433" s="187" t="s">
        <v>53</v>
      </c>
      <c r="R433" s="187" t="s">
        <v>53</v>
      </c>
      <c r="S433" s="187" t="s">
        <v>53</v>
      </c>
      <c r="T433" s="37" t="s">
        <v>2067</v>
      </c>
      <c r="U433" s="187" t="s">
        <v>310</v>
      </c>
      <c r="V433" s="187" t="s">
        <v>1943</v>
      </c>
      <c r="W433" s="81" t="s">
        <v>2207</v>
      </c>
      <c r="X433" s="187" t="s">
        <v>52</v>
      </c>
      <c r="Y433" s="194">
        <v>45658</v>
      </c>
      <c r="Z433" s="109">
        <v>45992</v>
      </c>
      <c r="AA433" s="37"/>
      <c r="AB433" s="102"/>
      <c r="AC433" s="43" t="s">
        <v>58</v>
      </c>
      <c r="AD433" s="110" t="s">
        <v>2067</v>
      </c>
      <c r="AE433" s="111" t="s">
        <v>1897</v>
      </c>
      <c r="AF433" s="196"/>
      <c r="AG433" s="102"/>
      <c r="AH433" s="37">
        <v>366.58</v>
      </c>
      <c r="AI433" s="37">
        <v>366.58</v>
      </c>
      <c r="AJ433" s="113"/>
      <c r="AK433" s="37"/>
      <c r="AL433" s="11"/>
      <c r="AM433" s="113">
        <v>366.58</v>
      </c>
      <c r="AN433" s="113">
        <v>366.58</v>
      </c>
      <c r="AO433" s="102"/>
      <c r="AP433" s="136"/>
      <c r="AQ433" s="134">
        <f t="shared" si="19"/>
        <v>0</v>
      </c>
    </row>
    <row r="434" s="3" customFormat="1" ht="100" customHeight="1" spans="1:43">
      <c r="A434" s="37">
        <v>71</v>
      </c>
      <c r="B434" s="37" t="s">
        <v>1897</v>
      </c>
      <c r="C434" s="187" t="s">
        <v>1898</v>
      </c>
      <c r="D434" s="187" t="s">
        <v>1905</v>
      </c>
      <c r="E434" s="113" t="s">
        <v>2208</v>
      </c>
      <c r="F434" s="187" t="s">
        <v>214</v>
      </c>
      <c r="G434" s="102" t="s">
        <v>2209</v>
      </c>
      <c r="H434" s="187" t="s">
        <v>48</v>
      </c>
      <c r="I434" s="190" t="s">
        <v>2210</v>
      </c>
      <c r="J434" s="113">
        <v>30</v>
      </c>
      <c r="K434" s="187">
        <v>30</v>
      </c>
      <c r="L434" s="102"/>
      <c r="M434" s="37"/>
      <c r="N434" s="188" t="s">
        <v>2211</v>
      </c>
      <c r="O434" s="187"/>
      <c r="P434" s="187">
        <v>1850</v>
      </c>
      <c r="Q434" s="187" t="s">
        <v>53</v>
      </c>
      <c r="R434" s="187" t="s">
        <v>53</v>
      </c>
      <c r="S434" s="187" t="s">
        <v>53</v>
      </c>
      <c r="T434" s="37" t="s">
        <v>2067</v>
      </c>
      <c r="U434" s="37" t="s">
        <v>219</v>
      </c>
      <c r="V434" s="187" t="s">
        <v>220</v>
      </c>
      <c r="W434" s="81" t="s">
        <v>2212</v>
      </c>
      <c r="X434" s="187" t="s">
        <v>52</v>
      </c>
      <c r="Y434" s="194">
        <v>45658</v>
      </c>
      <c r="Z434" s="109">
        <v>45992</v>
      </c>
      <c r="AA434" s="37"/>
      <c r="AB434" s="102" t="s">
        <v>57</v>
      </c>
      <c r="AC434" s="43" t="s">
        <v>58</v>
      </c>
      <c r="AD434" s="110" t="s">
        <v>2067</v>
      </c>
      <c r="AE434" s="111" t="s">
        <v>1897</v>
      </c>
      <c r="AF434" s="44">
        <v>30</v>
      </c>
      <c r="AG434" s="113"/>
      <c r="AH434" s="37">
        <v>30</v>
      </c>
      <c r="AI434" s="187">
        <v>30</v>
      </c>
      <c r="AJ434" s="102"/>
      <c r="AK434" s="37"/>
      <c r="AL434" s="11"/>
      <c r="AM434" s="113">
        <v>30</v>
      </c>
      <c r="AN434" s="37">
        <v>30</v>
      </c>
      <c r="AO434" s="113"/>
      <c r="AP434" s="136"/>
      <c r="AQ434" s="134">
        <f t="shared" si="19"/>
        <v>0</v>
      </c>
    </row>
    <row r="435" s="3" customFormat="1" ht="127" customHeight="1" spans="1:43">
      <c r="A435" s="37">
        <v>72</v>
      </c>
      <c r="B435" s="37" t="s">
        <v>1897</v>
      </c>
      <c r="C435" s="187" t="s">
        <v>1898</v>
      </c>
      <c r="D435" s="187" t="s">
        <v>1905</v>
      </c>
      <c r="E435" s="113" t="s">
        <v>2213</v>
      </c>
      <c r="F435" s="187" t="s">
        <v>214</v>
      </c>
      <c r="G435" s="102" t="s">
        <v>2214</v>
      </c>
      <c r="H435" s="187" t="s">
        <v>48</v>
      </c>
      <c r="I435" s="190" t="s">
        <v>2215</v>
      </c>
      <c r="J435" s="113">
        <v>30</v>
      </c>
      <c r="K435" s="187">
        <v>30</v>
      </c>
      <c r="L435" s="102"/>
      <c r="M435" s="37"/>
      <c r="N435" s="190" t="s">
        <v>2196</v>
      </c>
      <c r="O435" s="187"/>
      <c r="P435" s="187">
        <v>1514</v>
      </c>
      <c r="Q435" s="187" t="s">
        <v>53</v>
      </c>
      <c r="R435" s="187" t="s">
        <v>53</v>
      </c>
      <c r="S435" s="187" t="s">
        <v>53</v>
      </c>
      <c r="T435" s="37" t="s">
        <v>2067</v>
      </c>
      <c r="U435" s="37" t="s">
        <v>219</v>
      </c>
      <c r="V435" s="187" t="s">
        <v>220</v>
      </c>
      <c r="W435" s="81" t="s">
        <v>2212</v>
      </c>
      <c r="X435" s="187" t="s">
        <v>52</v>
      </c>
      <c r="Y435" s="194">
        <v>45658</v>
      </c>
      <c r="Z435" s="109">
        <v>45992</v>
      </c>
      <c r="AA435" s="37"/>
      <c r="AB435" s="102" t="s">
        <v>57</v>
      </c>
      <c r="AC435" s="43" t="s">
        <v>58</v>
      </c>
      <c r="AD435" s="110" t="s">
        <v>2067</v>
      </c>
      <c r="AE435" s="111" t="s">
        <v>1897</v>
      </c>
      <c r="AF435" s="44">
        <v>30</v>
      </c>
      <c r="AG435" s="113"/>
      <c r="AH435" s="37">
        <v>30</v>
      </c>
      <c r="AI435" s="187">
        <v>30</v>
      </c>
      <c r="AJ435" s="102"/>
      <c r="AK435" s="37"/>
      <c r="AL435" s="11"/>
      <c r="AM435" s="113">
        <v>30</v>
      </c>
      <c r="AN435" s="37">
        <v>30</v>
      </c>
      <c r="AO435" s="113"/>
      <c r="AP435" s="136"/>
      <c r="AQ435" s="134">
        <f t="shared" si="19"/>
        <v>0</v>
      </c>
    </row>
    <row r="436" s="3" customFormat="1" ht="100" customHeight="1" spans="1:43">
      <c r="A436" s="37">
        <v>73</v>
      </c>
      <c r="B436" s="37" t="s">
        <v>1897</v>
      </c>
      <c r="C436" s="187" t="s">
        <v>1898</v>
      </c>
      <c r="D436" s="187" t="s">
        <v>1905</v>
      </c>
      <c r="E436" s="113" t="s">
        <v>2216</v>
      </c>
      <c r="F436" s="187" t="s">
        <v>214</v>
      </c>
      <c r="G436" s="102" t="s">
        <v>2217</v>
      </c>
      <c r="H436" s="187" t="s">
        <v>48</v>
      </c>
      <c r="I436" s="190" t="s">
        <v>2200</v>
      </c>
      <c r="J436" s="113">
        <v>30</v>
      </c>
      <c r="K436" s="187">
        <v>30</v>
      </c>
      <c r="L436" s="102"/>
      <c r="M436" s="37"/>
      <c r="N436" s="190" t="s">
        <v>2201</v>
      </c>
      <c r="O436" s="187"/>
      <c r="P436" s="187">
        <v>1814</v>
      </c>
      <c r="Q436" s="187" t="s">
        <v>53</v>
      </c>
      <c r="R436" s="187" t="s">
        <v>53</v>
      </c>
      <c r="S436" s="187" t="s">
        <v>53</v>
      </c>
      <c r="T436" s="37" t="s">
        <v>2067</v>
      </c>
      <c r="U436" s="37" t="s">
        <v>219</v>
      </c>
      <c r="V436" s="187" t="s">
        <v>220</v>
      </c>
      <c r="W436" s="81" t="s">
        <v>2212</v>
      </c>
      <c r="X436" s="187" t="s">
        <v>52</v>
      </c>
      <c r="Y436" s="194">
        <v>45658</v>
      </c>
      <c r="Z436" s="109">
        <v>45992</v>
      </c>
      <c r="AA436" s="37"/>
      <c r="AB436" s="102" t="s">
        <v>57</v>
      </c>
      <c r="AC436" s="43" t="s">
        <v>58</v>
      </c>
      <c r="AD436" s="110" t="s">
        <v>2067</v>
      </c>
      <c r="AE436" s="111" t="s">
        <v>1897</v>
      </c>
      <c r="AF436" s="44">
        <v>30</v>
      </c>
      <c r="AG436" s="113"/>
      <c r="AH436" s="37">
        <v>30</v>
      </c>
      <c r="AI436" s="187">
        <v>30</v>
      </c>
      <c r="AJ436" s="102"/>
      <c r="AK436" s="37"/>
      <c r="AL436" s="11"/>
      <c r="AM436" s="113">
        <v>30</v>
      </c>
      <c r="AN436" s="37">
        <v>30</v>
      </c>
      <c r="AO436" s="113"/>
      <c r="AP436" s="136"/>
      <c r="AQ436" s="134">
        <f t="shared" si="19"/>
        <v>0</v>
      </c>
    </row>
    <row r="437" s="3" customFormat="1" ht="99" customHeight="1" spans="1:43">
      <c r="A437" s="37">
        <v>74</v>
      </c>
      <c r="B437" s="37" t="s">
        <v>1897</v>
      </c>
      <c r="C437" s="187" t="s">
        <v>1898</v>
      </c>
      <c r="D437" s="187" t="s">
        <v>1905</v>
      </c>
      <c r="E437" s="113" t="s">
        <v>2218</v>
      </c>
      <c r="F437" s="187" t="s">
        <v>214</v>
      </c>
      <c r="G437" s="102" t="s">
        <v>2219</v>
      </c>
      <c r="H437" s="187" t="s">
        <v>48</v>
      </c>
      <c r="I437" s="190" t="s">
        <v>2220</v>
      </c>
      <c r="J437" s="113">
        <v>30</v>
      </c>
      <c r="K437" s="187">
        <v>30</v>
      </c>
      <c r="L437" s="102"/>
      <c r="M437" s="37"/>
      <c r="N437" s="190" t="s">
        <v>2221</v>
      </c>
      <c r="O437" s="187"/>
      <c r="P437" s="187">
        <v>1620</v>
      </c>
      <c r="Q437" s="187" t="s">
        <v>52</v>
      </c>
      <c r="R437" s="187" t="s">
        <v>53</v>
      </c>
      <c r="S437" s="187" t="s">
        <v>53</v>
      </c>
      <c r="T437" s="37" t="s">
        <v>2067</v>
      </c>
      <c r="U437" s="37" t="s">
        <v>219</v>
      </c>
      <c r="V437" s="187" t="s">
        <v>220</v>
      </c>
      <c r="W437" s="81" t="s">
        <v>2212</v>
      </c>
      <c r="X437" s="187" t="s">
        <v>52</v>
      </c>
      <c r="Y437" s="194">
        <v>45658</v>
      </c>
      <c r="Z437" s="109">
        <v>45992</v>
      </c>
      <c r="AA437" s="37"/>
      <c r="AB437" s="102" t="s">
        <v>57</v>
      </c>
      <c r="AC437" s="43" t="s">
        <v>58</v>
      </c>
      <c r="AD437" s="110" t="s">
        <v>2067</v>
      </c>
      <c r="AE437" s="111" t="s">
        <v>1897</v>
      </c>
      <c r="AF437" s="44">
        <v>30</v>
      </c>
      <c r="AG437" s="113"/>
      <c r="AH437" s="37">
        <v>30</v>
      </c>
      <c r="AI437" s="187">
        <v>30</v>
      </c>
      <c r="AJ437" s="102"/>
      <c r="AK437" s="37"/>
      <c r="AL437" s="11"/>
      <c r="AM437" s="113">
        <v>30</v>
      </c>
      <c r="AN437" s="37">
        <v>30</v>
      </c>
      <c r="AO437" s="113"/>
      <c r="AP437" s="136"/>
      <c r="AQ437" s="134">
        <f t="shared" si="19"/>
        <v>0</v>
      </c>
    </row>
    <row r="438" s="3" customFormat="1" ht="88" customHeight="1" spans="1:43">
      <c r="A438" s="37">
        <v>75</v>
      </c>
      <c r="B438" s="37" t="s">
        <v>1897</v>
      </c>
      <c r="C438" s="187" t="s">
        <v>1898</v>
      </c>
      <c r="D438" s="187" t="s">
        <v>1905</v>
      </c>
      <c r="E438" s="102" t="s">
        <v>2222</v>
      </c>
      <c r="F438" s="187" t="s">
        <v>595</v>
      </c>
      <c r="G438" s="102" t="s">
        <v>603</v>
      </c>
      <c r="H438" s="187" t="s">
        <v>48</v>
      </c>
      <c r="I438" s="190" t="s">
        <v>2223</v>
      </c>
      <c r="J438" s="113">
        <v>150</v>
      </c>
      <c r="K438" s="187">
        <v>150</v>
      </c>
      <c r="L438" s="102"/>
      <c r="M438" s="37"/>
      <c r="N438" s="190" t="s">
        <v>2224</v>
      </c>
      <c r="O438" s="187"/>
      <c r="P438" s="187">
        <v>58</v>
      </c>
      <c r="Q438" s="187" t="s">
        <v>53</v>
      </c>
      <c r="R438" s="187" t="s">
        <v>53</v>
      </c>
      <c r="S438" s="187" t="s">
        <v>53</v>
      </c>
      <c r="T438" s="37" t="s">
        <v>2067</v>
      </c>
      <c r="U438" s="37" t="s">
        <v>600</v>
      </c>
      <c r="V438" s="187" t="s">
        <v>601</v>
      </c>
      <c r="W438" s="81">
        <v>15887412941</v>
      </c>
      <c r="X438" s="187" t="s">
        <v>52</v>
      </c>
      <c r="Y438" s="194">
        <v>45658</v>
      </c>
      <c r="Z438" s="109">
        <v>45992</v>
      </c>
      <c r="AA438" s="37"/>
      <c r="AB438" s="102"/>
      <c r="AC438" s="43" t="s">
        <v>58</v>
      </c>
      <c r="AD438" s="110" t="s">
        <v>2067</v>
      </c>
      <c r="AE438" s="111" t="s">
        <v>1897</v>
      </c>
      <c r="AF438" s="195"/>
      <c r="AG438" s="102"/>
      <c r="AH438" s="37">
        <v>150</v>
      </c>
      <c r="AI438" s="187">
        <v>150</v>
      </c>
      <c r="AJ438" s="102"/>
      <c r="AK438" s="37"/>
      <c r="AL438" s="11"/>
      <c r="AM438" s="113">
        <v>150</v>
      </c>
      <c r="AN438" s="187">
        <v>150</v>
      </c>
      <c r="AO438" s="102"/>
      <c r="AP438" s="136"/>
      <c r="AQ438" s="134">
        <f t="shared" si="19"/>
        <v>0</v>
      </c>
    </row>
    <row r="439" s="3" customFormat="1" ht="101" customHeight="1" spans="1:43">
      <c r="A439" s="37">
        <v>76</v>
      </c>
      <c r="B439" s="37" t="s">
        <v>1897</v>
      </c>
      <c r="C439" s="187" t="s">
        <v>1898</v>
      </c>
      <c r="D439" s="187" t="s">
        <v>1905</v>
      </c>
      <c r="E439" s="102" t="s">
        <v>2225</v>
      </c>
      <c r="F439" s="187" t="s">
        <v>595</v>
      </c>
      <c r="G439" s="102" t="s">
        <v>2226</v>
      </c>
      <c r="H439" s="187" t="s">
        <v>48</v>
      </c>
      <c r="I439" s="190" t="s">
        <v>2227</v>
      </c>
      <c r="J439" s="113">
        <v>560</v>
      </c>
      <c r="K439" s="113">
        <v>560</v>
      </c>
      <c r="L439" s="113"/>
      <c r="M439" s="37"/>
      <c r="N439" s="190" t="s">
        <v>2228</v>
      </c>
      <c r="O439" s="187"/>
      <c r="P439" s="187">
        <v>1452</v>
      </c>
      <c r="Q439" s="187" t="s">
        <v>53</v>
      </c>
      <c r="R439" s="187" t="s">
        <v>53</v>
      </c>
      <c r="S439" s="187" t="s">
        <v>53</v>
      </c>
      <c r="T439" s="37" t="s">
        <v>2067</v>
      </c>
      <c r="U439" s="37" t="s">
        <v>600</v>
      </c>
      <c r="V439" s="187" t="s">
        <v>601</v>
      </c>
      <c r="W439" s="81">
        <v>15887412941</v>
      </c>
      <c r="X439" s="187" t="s">
        <v>52</v>
      </c>
      <c r="Y439" s="194">
        <v>45658</v>
      </c>
      <c r="Z439" s="109">
        <v>45992</v>
      </c>
      <c r="AA439" s="37"/>
      <c r="AB439" s="102"/>
      <c r="AC439" s="43" t="s">
        <v>58</v>
      </c>
      <c r="AD439" s="110" t="s">
        <v>2067</v>
      </c>
      <c r="AE439" s="111" t="s">
        <v>1897</v>
      </c>
      <c r="AF439" s="196"/>
      <c r="AG439" s="102"/>
      <c r="AH439" s="37">
        <v>360</v>
      </c>
      <c r="AI439" s="37">
        <v>360</v>
      </c>
      <c r="AJ439" s="113"/>
      <c r="AK439" s="37"/>
      <c r="AL439" s="11"/>
      <c r="AM439" s="113">
        <v>360</v>
      </c>
      <c r="AN439" s="113">
        <v>360</v>
      </c>
      <c r="AO439" s="102"/>
      <c r="AP439" s="136"/>
      <c r="AQ439" s="134">
        <f t="shared" si="19"/>
        <v>0</v>
      </c>
    </row>
    <row r="440" s="3" customFormat="1" ht="99" customHeight="1" spans="1:43">
      <c r="A440" s="37">
        <v>77</v>
      </c>
      <c r="B440" s="37" t="s">
        <v>1897</v>
      </c>
      <c r="C440" s="187" t="s">
        <v>1898</v>
      </c>
      <c r="D440" s="187" t="s">
        <v>1905</v>
      </c>
      <c r="E440" s="113" t="s">
        <v>2229</v>
      </c>
      <c r="F440" s="187" t="s">
        <v>672</v>
      </c>
      <c r="G440" s="102" t="s">
        <v>1290</v>
      </c>
      <c r="H440" s="187" t="s">
        <v>48</v>
      </c>
      <c r="I440" s="190" t="s">
        <v>2230</v>
      </c>
      <c r="J440" s="113">
        <v>30</v>
      </c>
      <c r="K440" s="187">
        <v>30</v>
      </c>
      <c r="L440" s="102"/>
      <c r="M440" s="37"/>
      <c r="N440" s="190" t="s">
        <v>2231</v>
      </c>
      <c r="O440" s="187"/>
      <c r="P440" s="187">
        <v>2135</v>
      </c>
      <c r="Q440" s="187" t="s">
        <v>53</v>
      </c>
      <c r="R440" s="187" t="s">
        <v>53</v>
      </c>
      <c r="S440" s="187" t="s">
        <v>53</v>
      </c>
      <c r="T440" s="37" t="s">
        <v>2067</v>
      </c>
      <c r="U440" s="187" t="s">
        <v>677</v>
      </c>
      <c r="V440" s="187" t="s">
        <v>1294</v>
      </c>
      <c r="W440" s="81">
        <v>18087487667</v>
      </c>
      <c r="X440" s="187" t="s">
        <v>52</v>
      </c>
      <c r="Y440" s="194">
        <v>45658</v>
      </c>
      <c r="Z440" s="109">
        <v>45992</v>
      </c>
      <c r="AA440" s="37"/>
      <c r="AB440" s="102" t="s">
        <v>57</v>
      </c>
      <c r="AC440" s="43" t="s">
        <v>58</v>
      </c>
      <c r="AD440" s="110" t="s">
        <v>2067</v>
      </c>
      <c r="AE440" s="111" t="s">
        <v>1897</v>
      </c>
      <c r="AF440" s="44">
        <v>30</v>
      </c>
      <c r="AG440" s="113"/>
      <c r="AH440" s="37">
        <v>30</v>
      </c>
      <c r="AI440" s="187">
        <v>30</v>
      </c>
      <c r="AJ440" s="102"/>
      <c r="AK440" s="37"/>
      <c r="AL440" s="11"/>
      <c r="AM440" s="113">
        <v>30</v>
      </c>
      <c r="AN440" s="37">
        <v>30</v>
      </c>
      <c r="AO440" s="113"/>
      <c r="AP440" s="136"/>
      <c r="AQ440" s="134">
        <f t="shared" si="19"/>
        <v>0</v>
      </c>
    </row>
    <row r="441" s="3" customFormat="1" ht="85" customHeight="1" spans="1:43">
      <c r="A441" s="37">
        <v>78</v>
      </c>
      <c r="B441" s="37" t="s">
        <v>1897</v>
      </c>
      <c r="C441" s="187" t="s">
        <v>1898</v>
      </c>
      <c r="D441" s="187" t="s">
        <v>1905</v>
      </c>
      <c r="E441" s="102" t="s">
        <v>2232</v>
      </c>
      <c r="F441" s="187" t="s">
        <v>264</v>
      </c>
      <c r="G441" s="102" t="s">
        <v>2233</v>
      </c>
      <c r="H441" s="187" t="s">
        <v>48</v>
      </c>
      <c r="I441" s="190" t="s">
        <v>2234</v>
      </c>
      <c r="J441" s="113">
        <v>420</v>
      </c>
      <c r="K441" s="113">
        <v>420</v>
      </c>
      <c r="L441" s="113"/>
      <c r="M441" s="37">
        <v>0</v>
      </c>
      <c r="N441" s="190" t="s">
        <v>2235</v>
      </c>
      <c r="O441" s="187"/>
      <c r="P441" s="187">
        <v>2987</v>
      </c>
      <c r="Q441" s="187" t="s">
        <v>53</v>
      </c>
      <c r="R441" s="187" t="s">
        <v>53</v>
      </c>
      <c r="S441" s="187" t="s">
        <v>53</v>
      </c>
      <c r="T441" s="37" t="s">
        <v>2067</v>
      </c>
      <c r="U441" s="37" t="s">
        <v>268</v>
      </c>
      <c r="V441" s="187" t="s">
        <v>892</v>
      </c>
      <c r="W441" s="81" t="s">
        <v>2236</v>
      </c>
      <c r="X441" s="187" t="s">
        <v>52</v>
      </c>
      <c r="Y441" s="194">
        <v>45658</v>
      </c>
      <c r="Z441" s="109">
        <v>45992</v>
      </c>
      <c r="AA441" s="37"/>
      <c r="AB441" s="102"/>
      <c r="AC441" s="43" t="s">
        <v>58</v>
      </c>
      <c r="AD441" s="110" t="s">
        <v>2067</v>
      </c>
      <c r="AE441" s="111" t="s">
        <v>1897</v>
      </c>
      <c r="AF441" s="196"/>
      <c r="AG441" s="102"/>
      <c r="AH441" s="37">
        <v>270</v>
      </c>
      <c r="AI441" s="37">
        <v>270</v>
      </c>
      <c r="AJ441" s="113"/>
      <c r="AK441" s="37"/>
      <c r="AL441" s="11"/>
      <c r="AM441" s="113">
        <v>270</v>
      </c>
      <c r="AN441" s="113">
        <v>270</v>
      </c>
      <c r="AO441" s="102"/>
      <c r="AP441" s="136"/>
      <c r="AQ441" s="134">
        <f t="shared" si="19"/>
        <v>0</v>
      </c>
    </row>
    <row r="442" s="3" customFormat="1" ht="88" customHeight="1" spans="1:43">
      <c r="A442" s="37">
        <v>79</v>
      </c>
      <c r="B442" s="37" t="s">
        <v>1897</v>
      </c>
      <c r="C442" s="187" t="s">
        <v>1898</v>
      </c>
      <c r="D442" s="187" t="s">
        <v>1905</v>
      </c>
      <c r="E442" s="113" t="s">
        <v>2237</v>
      </c>
      <c r="F442" s="187" t="s">
        <v>693</v>
      </c>
      <c r="G442" s="102" t="s">
        <v>2238</v>
      </c>
      <c r="H442" s="187" t="s">
        <v>48</v>
      </c>
      <c r="I442" s="190" t="s">
        <v>2239</v>
      </c>
      <c r="J442" s="113">
        <v>30</v>
      </c>
      <c r="K442" s="187">
        <v>30</v>
      </c>
      <c r="L442" s="102"/>
      <c r="M442" s="37"/>
      <c r="N442" s="190" t="s">
        <v>2240</v>
      </c>
      <c r="O442" s="187"/>
      <c r="P442" s="187">
        <v>1622</v>
      </c>
      <c r="Q442" s="187" t="s">
        <v>53</v>
      </c>
      <c r="R442" s="187" t="s">
        <v>53</v>
      </c>
      <c r="S442" s="187" t="s">
        <v>53</v>
      </c>
      <c r="T442" s="37" t="s">
        <v>2067</v>
      </c>
      <c r="U442" s="37" t="s">
        <v>698</v>
      </c>
      <c r="V442" s="187" t="s">
        <v>783</v>
      </c>
      <c r="W442" s="81" t="s">
        <v>784</v>
      </c>
      <c r="X442" s="187" t="s">
        <v>52</v>
      </c>
      <c r="Y442" s="194">
        <v>45658</v>
      </c>
      <c r="Z442" s="109">
        <v>45992</v>
      </c>
      <c r="AA442" s="37"/>
      <c r="AB442" s="102" t="s">
        <v>57</v>
      </c>
      <c r="AC442" s="43" t="s">
        <v>58</v>
      </c>
      <c r="AD442" s="110" t="s">
        <v>2067</v>
      </c>
      <c r="AE442" s="111" t="s">
        <v>1897</v>
      </c>
      <c r="AF442" s="44">
        <v>30</v>
      </c>
      <c r="AG442" s="113"/>
      <c r="AH442" s="37">
        <v>30</v>
      </c>
      <c r="AI442" s="187">
        <v>30</v>
      </c>
      <c r="AJ442" s="102"/>
      <c r="AK442" s="37"/>
      <c r="AL442" s="11"/>
      <c r="AM442" s="113">
        <v>30</v>
      </c>
      <c r="AN442" s="37">
        <v>30</v>
      </c>
      <c r="AO442" s="113"/>
      <c r="AP442" s="136"/>
      <c r="AQ442" s="134">
        <f t="shared" si="19"/>
        <v>0</v>
      </c>
    </row>
    <row r="443" s="3" customFormat="1" ht="89" customHeight="1" spans="1:43">
      <c r="A443" s="37">
        <v>80</v>
      </c>
      <c r="B443" s="37" t="s">
        <v>1897</v>
      </c>
      <c r="C443" s="187" t="s">
        <v>1898</v>
      </c>
      <c r="D443" s="187" t="s">
        <v>1905</v>
      </c>
      <c r="E443" s="113" t="s">
        <v>2241</v>
      </c>
      <c r="F443" s="187" t="s">
        <v>693</v>
      </c>
      <c r="G443" s="102" t="s">
        <v>2242</v>
      </c>
      <c r="H443" s="187" t="s">
        <v>48</v>
      </c>
      <c r="I443" s="190" t="s">
        <v>2243</v>
      </c>
      <c r="J443" s="113">
        <v>30</v>
      </c>
      <c r="K443" s="187">
        <v>30</v>
      </c>
      <c r="L443" s="102"/>
      <c r="M443" s="37"/>
      <c r="N443" s="190" t="s">
        <v>2244</v>
      </c>
      <c r="O443" s="187"/>
      <c r="P443" s="187">
        <v>1549</v>
      </c>
      <c r="Q443" s="187" t="s">
        <v>53</v>
      </c>
      <c r="R443" s="187" t="s">
        <v>53</v>
      </c>
      <c r="S443" s="187" t="s">
        <v>53</v>
      </c>
      <c r="T443" s="37" t="s">
        <v>2067</v>
      </c>
      <c r="U443" s="37" t="s">
        <v>698</v>
      </c>
      <c r="V443" s="187" t="s">
        <v>783</v>
      </c>
      <c r="W443" s="81" t="s">
        <v>784</v>
      </c>
      <c r="X443" s="187" t="s">
        <v>52</v>
      </c>
      <c r="Y443" s="194">
        <v>45658</v>
      </c>
      <c r="Z443" s="109">
        <v>45992</v>
      </c>
      <c r="AA443" s="37"/>
      <c r="AB443" s="102" t="s">
        <v>57</v>
      </c>
      <c r="AC443" s="43" t="s">
        <v>58</v>
      </c>
      <c r="AD443" s="110" t="s">
        <v>2067</v>
      </c>
      <c r="AE443" s="111" t="s">
        <v>1897</v>
      </c>
      <c r="AF443" s="44">
        <v>30</v>
      </c>
      <c r="AG443" s="113"/>
      <c r="AH443" s="37">
        <v>30</v>
      </c>
      <c r="AI443" s="187">
        <v>30</v>
      </c>
      <c r="AJ443" s="102"/>
      <c r="AK443" s="37"/>
      <c r="AL443" s="11"/>
      <c r="AM443" s="113">
        <v>30</v>
      </c>
      <c r="AN443" s="37">
        <v>30</v>
      </c>
      <c r="AO443" s="113"/>
      <c r="AP443" s="136"/>
      <c r="AQ443" s="134">
        <f t="shared" si="19"/>
        <v>0</v>
      </c>
    </row>
    <row r="444" s="3" customFormat="1" ht="88" customHeight="1" spans="1:43">
      <c r="A444" s="37">
        <v>81</v>
      </c>
      <c r="B444" s="37" t="s">
        <v>1897</v>
      </c>
      <c r="C444" s="187" t="s">
        <v>1898</v>
      </c>
      <c r="D444" s="187" t="s">
        <v>1905</v>
      </c>
      <c r="E444" s="113" t="s">
        <v>2245</v>
      </c>
      <c r="F444" s="187" t="s">
        <v>693</v>
      </c>
      <c r="G444" s="102" t="s">
        <v>701</v>
      </c>
      <c r="H444" s="187" t="s">
        <v>48</v>
      </c>
      <c r="I444" s="190" t="s">
        <v>2246</v>
      </c>
      <c r="J444" s="113">
        <v>30</v>
      </c>
      <c r="K444" s="187">
        <v>30</v>
      </c>
      <c r="L444" s="102"/>
      <c r="M444" s="37"/>
      <c r="N444" s="190" t="s">
        <v>2247</v>
      </c>
      <c r="O444" s="187"/>
      <c r="P444" s="187">
        <v>1651</v>
      </c>
      <c r="Q444" s="187" t="s">
        <v>53</v>
      </c>
      <c r="R444" s="187" t="s">
        <v>53</v>
      </c>
      <c r="S444" s="187" t="s">
        <v>53</v>
      </c>
      <c r="T444" s="37" t="s">
        <v>2067</v>
      </c>
      <c r="U444" s="37" t="s">
        <v>698</v>
      </c>
      <c r="V444" s="187" t="s">
        <v>783</v>
      </c>
      <c r="W444" s="81" t="s">
        <v>784</v>
      </c>
      <c r="X444" s="187" t="s">
        <v>52</v>
      </c>
      <c r="Y444" s="194">
        <v>45658</v>
      </c>
      <c r="Z444" s="109">
        <v>45992</v>
      </c>
      <c r="AA444" s="37"/>
      <c r="AB444" s="102" t="s">
        <v>57</v>
      </c>
      <c r="AC444" s="43" t="s">
        <v>58</v>
      </c>
      <c r="AD444" s="110" t="s">
        <v>2067</v>
      </c>
      <c r="AE444" s="111" t="s">
        <v>1897</v>
      </c>
      <c r="AF444" s="44">
        <v>30</v>
      </c>
      <c r="AG444" s="113"/>
      <c r="AH444" s="37">
        <v>30</v>
      </c>
      <c r="AI444" s="187">
        <v>30</v>
      </c>
      <c r="AJ444" s="102"/>
      <c r="AK444" s="37"/>
      <c r="AL444" s="11"/>
      <c r="AM444" s="113">
        <v>30</v>
      </c>
      <c r="AN444" s="37">
        <v>30</v>
      </c>
      <c r="AO444" s="113"/>
      <c r="AP444" s="136"/>
      <c r="AQ444" s="134">
        <f t="shared" si="19"/>
        <v>0</v>
      </c>
    </row>
    <row r="445" s="3" customFormat="1" ht="88" customHeight="1" spans="1:43">
      <c r="A445" s="37">
        <v>82</v>
      </c>
      <c r="B445" s="37" t="s">
        <v>1897</v>
      </c>
      <c r="C445" s="187" t="s">
        <v>1898</v>
      </c>
      <c r="D445" s="187" t="s">
        <v>1905</v>
      </c>
      <c r="E445" s="113" t="s">
        <v>2248</v>
      </c>
      <c r="F445" s="187" t="s">
        <v>693</v>
      </c>
      <c r="G445" s="102" t="s">
        <v>2249</v>
      </c>
      <c r="H445" s="187" t="s">
        <v>48</v>
      </c>
      <c r="I445" s="190" t="s">
        <v>2250</v>
      </c>
      <c r="J445" s="113">
        <v>30</v>
      </c>
      <c r="K445" s="187">
        <v>30</v>
      </c>
      <c r="L445" s="102"/>
      <c r="M445" s="37"/>
      <c r="N445" s="190" t="s">
        <v>2251</v>
      </c>
      <c r="O445" s="187"/>
      <c r="P445" s="187">
        <v>672</v>
      </c>
      <c r="Q445" s="187" t="s">
        <v>53</v>
      </c>
      <c r="R445" s="187" t="s">
        <v>53</v>
      </c>
      <c r="S445" s="187" t="s">
        <v>53</v>
      </c>
      <c r="T445" s="37" t="s">
        <v>2067</v>
      </c>
      <c r="U445" s="37" t="s">
        <v>698</v>
      </c>
      <c r="V445" s="187" t="s">
        <v>783</v>
      </c>
      <c r="W445" s="81" t="s">
        <v>784</v>
      </c>
      <c r="X445" s="187" t="s">
        <v>52</v>
      </c>
      <c r="Y445" s="194">
        <v>45658</v>
      </c>
      <c r="Z445" s="109">
        <v>45992</v>
      </c>
      <c r="AA445" s="37"/>
      <c r="AB445" s="102" t="s">
        <v>57</v>
      </c>
      <c r="AC445" s="43" t="s">
        <v>58</v>
      </c>
      <c r="AD445" s="110" t="s">
        <v>2067</v>
      </c>
      <c r="AE445" s="111" t="s">
        <v>1897</v>
      </c>
      <c r="AF445" s="44">
        <v>30</v>
      </c>
      <c r="AG445" s="113"/>
      <c r="AH445" s="37">
        <v>30</v>
      </c>
      <c r="AI445" s="187">
        <v>30</v>
      </c>
      <c r="AJ445" s="102"/>
      <c r="AK445" s="37"/>
      <c r="AL445" s="11"/>
      <c r="AM445" s="113">
        <v>30</v>
      </c>
      <c r="AN445" s="37">
        <v>30</v>
      </c>
      <c r="AO445" s="113"/>
      <c r="AP445" s="136"/>
      <c r="AQ445" s="134">
        <f t="shared" si="19"/>
        <v>0</v>
      </c>
    </row>
    <row r="446" s="3" customFormat="1" ht="101" customHeight="1" spans="1:43">
      <c r="A446" s="37">
        <v>83</v>
      </c>
      <c r="B446" s="37" t="s">
        <v>1897</v>
      </c>
      <c r="C446" s="187" t="s">
        <v>1898</v>
      </c>
      <c r="D446" s="187" t="s">
        <v>1905</v>
      </c>
      <c r="E446" s="113" t="s">
        <v>2252</v>
      </c>
      <c r="F446" s="187" t="s">
        <v>693</v>
      </c>
      <c r="G446" s="102" t="s">
        <v>779</v>
      </c>
      <c r="H446" s="187" t="s">
        <v>48</v>
      </c>
      <c r="I446" s="190" t="s">
        <v>2253</v>
      </c>
      <c r="J446" s="113">
        <v>30</v>
      </c>
      <c r="K446" s="187">
        <v>30</v>
      </c>
      <c r="L446" s="102"/>
      <c r="M446" s="37"/>
      <c r="N446" s="190" t="s">
        <v>2254</v>
      </c>
      <c r="O446" s="187"/>
      <c r="P446" s="187">
        <v>810</v>
      </c>
      <c r="Q446" s="187" t="s">
        <v>53</v>
      </c>
      <c r="R446" s="187" t="s">
        <v>53</v>
      </c>
      <c r="S446" s="187" t="s">
        <v>53</v>
      </c>
      <c r="T446" s="37" t="s">
        <v>2067</v>
      </c>
      <c r="U446" s="37" t="s">
        <v>698</v>
      </c>
      <c r="V446" s="187" t="s">
        <v>783</v>
      </c>
      <c r="W446" s="81" t="s">
        <v>784</v>
      </c>
      <c r="X446" s="187" t="s">
        <v>52</v>
      </c>
      <c r="Y446" s="194">
        <v>45658</v>
      </c>
      <c r="Z446" s="109">
        <v>45992</v>
      </c>
      <c r="AA446" s="37"/>
      <c r="AB446" s="102" t="s">
        <v>57</v>
      </c>
      <c r="AC446" s="43" t="s">
        <v>58</v>
      </c>
      <c r="AD446" s="110" t="s">
        <v>2067</v>
      </c>
      <c r="AE446" s="111" t="s">
        <v>1897</v>
      </c>
      <c r="AF446" s="44">
        <v>30</v>
      </c>
      <c r="AG446" s="113"/>
      <c r="AH446" s="37">
        <v>30</v>
      </c>
      <c r="AI446" s="187">
        <v>30</v>
      </c>
      <c r="AJ446" s="102"/>
      <c r="AK446" s="37"/>
      <c r="AL446" s="11"/>
      <c r="AM446" s="113">
        <v>30</v>
      </c>
      <c r="AN446" s="37">
        <v>30</v>
      </c>
      <c r="AO446" s="113"/>
      <c r="AP446" s="136"/>
      <c r="AQ446" s="134">
        <f t="shared" si="19"/>
        <v>0</v>
      </c>
    </row>
    <row r="447" s="3" customFormat="1" ht="110" customHeight="1" spans="1:43">
      <c r="A447" s="37">
        <v>84</v>
      </c>
      <c r="B447" s="37" t="s">
        <v>1897</v>
      </c>
      <c r="C447" s="187" t="s">
        <v>1898</v>
      </c>
      <c r="D447" s="187" t="s">
        <v>1905</v>
      </c>
      <c r="E447" s="102" t="s">
        <v>2255</v>
      </c>
      <c r="F447" s="187" t="s">
        <v>167</v>
      </c>
      <c r="G447" s="102" t="s">
        <v>1074</v>
      </c>
      <c r="H447" s="187" t="s">
        <v>48</v>
      </c>
      <c r="I447" s="190" t="s">
        <v>2256</v>
      </c>
      <c r="J447" s="113">
        <v>380</v>
      </c>
      <c r="K447" s="113">
        <v>380</v>
      </c>
      <c r="L447" s="113"/>
      <c r="M447" s="37"/>
      <c r="N447" s="190" t="s">
        <v>2257</v>
      </c>
      <c r="O447" s="187"/>
      <c r="P447" s="187">
        <v>6606</v>
      </c>
      <c r="Q447" s="187" t="s">
        <v>53</v>
      </c>
      <c r="R447" s="187" t="s">
        <v>53</v>
      </c>
      <c r="S447" s="187" t="s">
        <v>53</v>
      </c>
      <c r="T447" s="37" t="s">
        <v>2067</v>
      </c>
      <c r="U447" s="37" t="s">
        <v>172</v>
      </c>
      <c r="V447" s="187" t="s">
        <v>1687</v>
      </c>
      <c r="W447" s="81">
        <v>13529597887</v>
      </c>
      <c r="X447" s="187" t="s">
        <v>52</v>
      </c>
      <c r="Y447" s="194">
        <v>45658</v>
      </c>
      <c r="Z447" s="109">
        <v>45992</v>
      </c>
      <c r="AA447" s="37"/>
      <c r="AB447" s="102"/>
      <c r="AC447" s="43" t="s">
        <v>58</v>
      </c>
      <c r="AD447" s="110" t="s">
        <v>2067</v>
      </c>
      <c r="AE447" s="111" t="s">
        <v>1897</v>
      </c>
      <c r="AF447" s="196"/>
      <c r="AG447" s="102"/>
      <c r="AH447" s="37">
        <v>280</v>
      </c>
      <c r="AI447" s="37">
        <v>280</v>
      </c>
      <c r="AJ447" s="113"/>
      <c r="AK447" s="37"/>
      <c r="AL447" s="11"/>
      <c r="AM447" s="113">
        <v>280</v>
      </c>
      <c r="AN447" s="113">
        <v>280</v>
      </c>
      <c r="AO447" s="102"/>
      <c r="AP447" s="136"/>
      <c r="AQ447" s="134">
        <f t="shared" si="19"/>
        <v>0</v>
      </c>
    </row>
    <row r="448" s="6" customFormat="1" ht="189" customHeight="1" spans="1:43">
      <c r="A448" s="37">
        <v>85</v>
      </c>
      <c r="B448" s="37" t="s">
        <v>1897</v>
      </c>
      <c r="C448" s="37" t="s">
        <v>1898</v>
      </c>
      <c r="D448" s="45" t="s">
        <v>1925</v>
      </c>
      <c r="E448" s="37" t="s">
        <v>2258</v>
      </c>
      <c r="F448" s="37" t="s">
        <v>198</v>
      </c>
      <c r="G448" s="45" t="s">
        <v>210</v>
      </c>
      <c r="H448" s="37" t="s">
        <v>48</v>
      </c>
      <c r="I448" s="60" t="s">
        <v>2259</v>
      </c>
      <c r="J448" s="37">
        <v>321.4</v>
      </c>
      <c r="K448" s="37">
        <v>321.4</v>
      </c>
      <c r="L448" s="37"/>
      <c r="M448" s="37"/>
      <c r="N448" s="60" t="s">
        <v>2260</v>
      </c>
      <c r="O448" s="37" t="s">
        <v>2261</v>
      </c>
      <c r="P448" s="63">
        <v>1006</v>
      </c>
      <c r="Q448" s="37" t="s">
        <v>53</v>
      </c>
      <c r="R448" s="37" t="s">
        <v>53</v>
      </c>
      <c r="S448" s="37" t="s">
        <v>53</v>
      </c>
      <c r="T448" s="37" t="s">
        <v>2262</v>
      </c>
      <c r="U448" s="37" t="s">
        <v>202</v>
      </c>
      <c r="V448" s="37" t="s">
        <v>203</v>
      </c>
      <c r="W448" s="81" t="s">
        <v>204</v>
      </c>
      <c r="X448" s="37" t="s">
        <v>52</v>
      </c>
      <c r="Y448" s="108">
        <v>45658</v>
      </c>
      <c r="Z448" s="109">
        <v>45992</v>
      </c>
      <c r="AA448" s="37" t="s">
        <v>2263</v>
      </c>
      <c r="AB448" s="113"/>
      <c r="AC448" s="43" t="s">
        <v>58</v>
      </c>
      <c r="AD448" s="110" t="s">
        <v>2262</v>
      </c>
      <c r="AE448" s="111" t="s">
        <v>1897</v>
      </c>
      <c r="AF448" s="44"/>
      <c r="AG448" s="37"/>
      <c r="AH448" s="37">
        <v>321.4</v>
      </c>
      <c r="AI448" s="37">
        <v>321.4</v>
      </c>
      <c r="AJ448" s="37"/>
      <c r="AK448" s="37"/>
      <c r="AL448" s="126"/>
      <c r="AM448" s="37">
        <v>120</v>
      </c>
      <c r="AN448" s="37">
        <v>120</v>
      </c>
      <c r="AO448" s="37"/>
      <c r="AP448" s="136"/>
      <c r="AQ448" s="134">
        <f t="shared" si="19"/>
        <v>-201.4</v>
      </c>
    </row>
    <row r="449" s="6" customFormat="1" ht="76" customHeight="1" spans="1:43">
      <c r="A449" s="37">
        <v>86</v>
      </c>
      <c r="B449" s="37" t="s">
        <v>1897</v>
      </c>
      <c r="C449" s="37" t="s">
        <v>1898</v>
      </c>
      <c r="D449" s="45" t="s">
        <v>1925</v>
      </c>
      <c r="E449" s="37" t="s">
        <v>2264</v>
      </c>
      <c r="F449" s="37" t="s">
        <v>198</v>
      </c>
      <c r="G449" s="45" t="s">
        <v>1259</v>
      </c>
      <c r="H449" s="37" t="s">
        <v>48</v>
      </c>
      <c r="I449" s="60" t="s">
        <v>2265</v>
      </c>
      <c r="J449" s="198">
        <v>264.78</v>
      </c>
      <c r="K449" s="198"/>
      <c r="L449" s="198">
        <v>264.78</v>
      </c>
      <c r="M449" s="37"/>
      <c r="N449" s="60" t="s">
        <v>2266</v>
      </c>
      <c r="O449" s="37"/>
      <c r="P449" s="63">
        <v>2408</v>
      </c>
      <c r="Q449" s="37" t="s">
        <v>53</v>
      </c>
      <c r="R449" s="37" t="s">
        <v>53</v>
      </c>
      <c r="S449" s="37" t="s">
        <v>53</v>
      </c>
      <c r="T449" s="37" t="s">
        <v>2262</v>
      </c>
      <c r="U449" s="37" t="s">
        <v>202</v>
      </c>
      <c r="V449" s="37" t="s">
        <v>203</v>
      </c>
      <c r="W449" s="81" t="s">
        <v>204</v>
      </c>
      <c r="X449" s="37" t="s">
        <v>52</v>
      </c>
      <c r="Y449" s="108">
        <v>45658</v>
      </c>
      <c r="Z449" s="109">
        <v>45992</v>
      </c>
      <c r="AA449" s="37" t="s">
        <v>2263</v>
      </c>
      <c r="AB449" s="113"/>
      <c r="AC449" s="43" t="s">
        <v>58</v>
      </c>
      <c r="AD449" s="110" t="s">
        <v>2262</v>
      </c>
      <c r="AE449" s="111" t="s">
        <v>1897</v>
      </c>
      <c r="AF449" s="44"/>
      <c r="AG449" s="37"/>
      <c r="AH449" s="198">
        <v>264.78</v>
      </c>
      <c r="AI449" s="198"/>
      <c r="AJ449" s="198">
        <v>264.78</v>
      </c>
      <c r="AK449" s="37"/>
      <c r="AL449" s="126"/>
      <c r="AM449" s="37">
        <v>120</v>
      </c>
      <c r="AN449" s="37"/>
      <c r="AO449" s="37">
        <v>120</v>
      </c>
      <c r="AP449" s="136"/>
      <c r="AQ449" s="134">
        <f t="shared" si="19"/>
        <v>-144.78</v>
      </c>
    </row>
    <row r="450" s="6" customFormat="1" ht="73" customHeight="1" spans="1:43">
      <c r="A450" s="37">
        <v>87</v>
      </c>
      <c r="B450" s="37" t="s">
        <v>1897</v>
      </c>
      <c r="C450" s="37" t="s">
        <v>1898</v>
      </c>
      <c r="D450" s="45" t="s">
        <v>1925</v>
      </c>
      <c r="E450" s="37" t="s">
        <v>2267</v>
      </c>
      <c r="F450" s="37" t="s">
        <v>198</v>
      </c>
      <c r="G450" s="45" t="s">
        <v>1259</v>
      </c>
      <c r="H450" s="37" t="s">
        <v>48</v>
      </c>
      <c r="I450" s="60" t="s">
        <v>2268</v>
      </c>
      <c r="J450" s="198">
        <v>70.5</v>
      </c>
      <c r="K450" s="198">
        <v>70.5</v>
      </c>
      <c r="L450" s="37"/>
      <c r="M450" s="37"/>
      <c r="N450" s="60" t="s">
        <v>2269</v>
      </c>
      <c r="O450" s="37"/>
      <c r="P450" s="63">
        <v>2408</v>
      </c>
      <c r="Q450" s="37" t="s">
        <v>53</v>
      </c>
      <c r="R450" s="37" t="s">
        <v>53</v>
      </c>
      <c r="S450" s="37" t="s">
        <v>53</v>
      </c>
      <c r="T450" s="37" t="s">
        <v>2262</v>
      </c>
      <c r="U450" s="37" t="s">
        <v>202</v>
      </c>
      <c r="V450" s="37" t="s">
        <v>1916</v>
      </c>
      <c r="W450" s="81">
        <v>13769500315</v>
      </c>
      <c r="X450" s="37" t="s">
        <v>52</v>
      </c>
      <c r="Y450" s="108">
        <v>45748</v>
      </c>
      <c r="Z450" s="109">
        <v>45931</v>
      </c>
      <c r="AA450" s="37" t="s">
        <v>2263</v>
      </c>
      <c r="AB450" s="113"/>
      <c r="AC450" s="43" t="s">
        <v>58</v>
      </c>
      <c r="AD450" s="110" t="s">
        <v>2262</v>
      </c>
      <c r="AE450" s="111" t="s">
        <v>1897</v>
      </c>
      <c r="AF450" s="44"/>
      <c r="AG450" s="37"/>
      <c r="AH450" s="198">
        <v>70.5</v>
      </c>
      <c r="AI450" s="198">
        <v>70.5</v>
      </c>
      <c r="AJ450" s="37"/>
      <c r="AK450" s="37"/>
      <c r="AL450" s="126"/>
      <c r="AM450" s="37">
        <v>70.5</v>
      </c>
      <c r="AN450" s="37">
        <v>70.5</v>
      </c>
      <c r="AO450" s="37"/>
      <c r="AP450" s="136"/>
      <c r="AQ450" s="134">
        <f t="shared" si="19"/>
        <v>0</v>
      </c>
    </row>
    <row r="451" s="6" customFormat="1" ht="76" customHeight="1" spans="1:43">
      <c r="A451" s="37">
        <v>88</v>
      </c>
      <c r="B451" s="37" t="s">
        <v>1897</v>
      </c>
      <c r="C451" s="37" t="s">
        <v>1898</v>
      </c>
      <c r="D451" s="45" t="s">
        <v>1925</v>
      </c>
      <c r="E451" s="37" t="s">
        <v>2270</v>
      </c>
      <c r="F451" s="37" t="s">
        <v>198</v>
      </c>
      <c r="G451" s="45" t="s">
        <v>1264</v>
      </c>
      <c r="H451" s="37" t="s">
        <v>48</v>
      </c>
      <c r="I451" s="60" t="s">
        <v>2271</v>
      </c>
      <c r="J451" s="198">
        <v>333.5</v>
      </c>
      <c r="K451" s="198">
        <v>333.5</v>
      </c>
      <c r="L451" s="37"/>
      <c r="M451" s="37"/>
      <c r="N451" s="60" t="s">
        <v>2272</v>
      </c>
      <c r="O451" s="37"/>
      <c r="P451" s="63">
        <v>790</v>
      </c>
      <c r="Q451" s="37" t="s">
        <v>53</v>
      </c>
      <c r="R451" s="37" t="s">
        <v>53</v>
      </c>
      <c r="S451" s="37" t="s">
        <v>53</v>
      </c>
      <c r="T451" s="37" t="s">
        <v>2262</v>
      </c>
      <c r="U451" s="37" t="s">
        <v>202</v>
      </c>
      <c r="V451" s="37" t="s">
        <v>1916</v>
      </c>
      <c r="W451" s="81">
        <v>13769500315</v>
      </c>
      <c r="X451" s="37" t="s">
        <v>52</v>
      </c>
      <c r="Y451" s="108">
        <v>45748</v>
      </c>
      <c r="Z451" s="109">
        <v>45931</v>
      </c>
      <c r="AA451" s="37" t="s">
        <v>2263</v>
      </c>
      <c r="AB451" s="113"/>
      <c r="AC451" s="43" t="s">
        <v>58</v>
      </c>
      <c r="AD451" s="110" t="s">
        <v>2262</v>
      </c>
      <c r="AE451" s="111" t="s">
        <v>1897</v>
      </c>
      <c r="AF451" s="44"/>
      <c r="AG451" s="37"/>
      <c r="AH451" s="198">
        <v>333.5</v>
      </c>
      <c r="AI451" s="198">
        <v>333.5</v>
      </c>
      <c r="AJ451" s="37"/>
      <c r="AK451" s="37"/>
      <c r="AL451" s="126"/>
      <c r="AM451" s="37">
        <v>120</v>
      </c>
      <c r="AN451" s="37">
        <v>120</v>
      </c>
      <c r="AO451" s="37"/>
      <c r="AP451" s="136"/>
      <c r="AQ451" s="134">
        <f t="shared" si="19"/>
        <v>-213.5</v>
      </c>
    </row>
    <row r="452" s="6" customFormat="1" ht="98" customHeight="1" spans="1:43">
      <c r="A452" s="37">
        <v>89</v>
      </c>
      <c r="B452" s="37" t="s">
        <v>1897</v>
      </c>
      <c r="C452" s="37" t="s">
        <v>1898</v>
      </c>
      <c r="D452" s="45" t="s">
        <v>1925</v>
      </c>
      <c r="E452" s="37" t="s">
        <v>2270</v>
      </c>
      <c r="F452" s="37" t="s">
        <v>198</v>
      </c>
      <c r="G452" s="45" t="s">
        <v>1264</v>
      </c>
      <c r="H452" s="37" t="s">
        <v>48</v>
      </c>
      <c r="I452" s="60" t="s">
        <v>2273</v>
      </c>
      <c r="J452" s="198">
        <v>253</v>
      </c>
      <c r="K452" s="198">
        <v>253</v>
      </c>
      <c r="L452" s="37"/>
      <c r="M452" s="37"/>
      <c r="N452" s="60" t="s">
        <v>2274</v>
      </c>
      <c r="O452" s="37"/>
      <c r="P452" s="63">
        <v>1000</v>
      </c>
      <c r="Q452" s="37" t="s">
        <v>53</v>
      </c>
      <c r="R452" s="37" t="s">
        <v>53</v>
      </c>
      <c r="S452" s="37" t="s">
        <v>53</v>
      </c>
      <c r="T452" s="37" t="s">
        <v>2262</v>
      </c>
      <c r="U452" s="37" t="s">
        <v>202</v>
      </c>
      <c r="V452" s="37" t="s">
        <v>1916</v>
      </c>
      <c r="W452" s="81">
        <v>13769500315</v>
      </c>
      <c r="X452" s="37" t="s">
        <v>52</v>
      </c>
      <c r="Y452" s="108">
        <v>45748</v>
      </c>
      <c r="Z452" s="109">
        <v>45931</v>
      </c>
      <c r="AA452" s="37" t="s">
        <v>2263</v>
      </c>
      <c r="AB452" s="113"/>
      <c r="AC452" s="43" t="s">
        <v>58</v>
      </c>
      <c r="AD452" s="110" t="s">
        <v>2262</v>
      </c>
      <c r="AE452" s="111" t="s">
        <v>1897</v>
      </c>
      <c r="AF452" s="44"/>
      <c r="AG452" s="37"/>
      <c r="AH452" s="198">
        <v>253</v>
      </c>
      <c r="AI452" s="198">
        <v>253</v>
      </c>
      <c r="AJ452" s="37"/>
      <c r="AK452" s="37"/>
      <c r="AL452" s="126"/>
      <c r="AM452" s="37">
        <v>120</v>
      </c>
      <c r="AN452" s="37">
        <v>120</v>
      </c>
      <c r="AO452" s="37"/>
      <c r="AP452" s="136"/>
      <c r="AQ452" s="134">
        <f t="shared" si="19"/>
        <v>-133</v>
      </c>
    </row>
    <row r="453" s="6" customFormat="1" ht="74" customHeight="1" spans="1:43">
      <c r="A453" s="37">
        <v>90</v>
      </c>
      <c r="B453" s="37" t="s">
        <v>1897</v>
      </c>
      <c r="C453" s="37" t="s">
        <v>1898</v>
      </c>
      <c r="D453" s="45" t="s">
        <v>1925</v>
      </c>
      <c r="E453" s="37" t="s">
        <v>2275</v>
      </c>
      <c r="F453" s="37" t="s">
        <v>198</v>
      </c>
      <c r="G453" s="45" t="s">
        <v>199</v>
      </c>
      <c r="H453" s="37" t="s">
        <v>48</v>
      </c>
      <c r="I453" s="60" t="s">
        <v>2276</v>
      </c>
      <c r="J453" s="198">
        <v>62</v>
      </c>
      <c r="K453" s="198">
        <v>62</v>
      </c>
      <c r="L453" s="37"/>
      <c r="M453" s="37"/>
      <c r="N453" s="60" t="s">
        <v>2277</v>
      </c>
      <c r="O453" s="37"/>
      <c r="P453" s="63">
        <v>1746</v>
      </c>
      <c r="Q453" s="37" t="s">
        <v>53</v>
      </c>
      <c r="R453" s="37" t="s">
        <v>53</v>
      </c>
      <c r="S453" s="37" t="s">
        <v>53</v>
      </c>
      <c r="T453" s="37" t="s">
        <v>2262</v>
      </c>
      <c r="U453" s="37" t="s">
        <v>202</v>
      </c>
      <c r="V453" s="37" t="s">
        <v>1916</v>
      </c>
      <c r="W453" s="81">
        <v>13769500315</v>
      </c>
      <c r="X453" s="37" t="s">
        <v>52</v>
      </c>
      <c r="Y453" s="108">
        <v>45748</v>
      </c>
      <c r="Z453" s="109">
        <v>45931</v>
      </c>
      <c r="AA453" s="37" t="s">
        <v>2263</v>
      </c>
      <c r="AB453" s="113"/>
      <c r="AC453" s="43" t="s">
        <v>58</v>
      </c>
      <c r="AD453" s="110" t="s">
        <v>2262</v>
      </c>
      <c r="AE453" s="111" t="s">
        <v>1897</v>
      </c>
      <c r="AF453" s="44"/>
      <c r="AG453" s="37"/>
      <c r="AH453" s="198">
        <v>62</v>
      </c>
      <c r="AI453" s="198">
        <v>62</v>
      </c>
      <c r="AJ453" s="37"/>
      <c r="AK453" s="37"/>
      <c r="AL453" s="126"/>
      <c r="AM453" s="37">
        <v>62</v>
      </c>
      <c r="AN453" s="37">
        <v>62</v>
      </c>
      <c r="AO453" s="37"/>
      <c r="AP453" s="136"/>
      <c r="AQ453" s="134">
        <f t="shared" si="19"/>
        <v>0</v>
      </c>
    </row>
    <row r="454" s="6" customFormat="1" ht="218" customHeight="1" spans="1:43">
      <c r="A454" s="37">
        <v>91</v>
      </c>
      <c r="B454" s="37" t="s">
        <v>1897</v>
      </c>
      <c r="C454" s="37" t="s">
        <v>1898</v>
      </c>
      <c r="D454" s="45" t="s">
        <v>1925</v>
      </c>
      <c r="E454" s="37" t="s">
        <v>2278</v>
      </c>
      <c r="F454" s="37" t="s">
        <v>214</v>
      </c>
      <c r="G454" s="45" t="s">
        <v>2279</v>
      </c>
      <c r="H454" s="37" t="s">
        <v>48</v>
      </c>
      <c r="I454" s="64" t="s">
        <v>2280</v>
      </c>
      <c r="J454" s="37">
        <v>660</v>
      </c>
      <c r="K454" s="37">
        <v>660</v>
      </c>
      <c r="L454" s="37"/>
      <c r="M454" s="37"/>
      <c r="N454" s="60" t="s">
        <v>2281</v>
      </c>
      <c r="O454" s="37" t="s">
        <v>2261</v>
      </c>
      <c r="P454" s="63">
        <v>360</v>
      </c>
      <c r="Q454" s="37" t="s">
        <v>53</v>
      </c>
      <c r="R454" s="37" t="s">
        <v>53</v>
      </c>
      <c r="S454" s="37" t="s">
        <v>53</v>
      </c>
      <c r="T454" s="37" t="s">
        <v>2262</v>
      </c>
      <c r="U454" s="37" t="s">
        <v>219</v>
      </c>
      <c r="V454" s="37" t="s">
        <v>220</v>
      </c>
      <c r="W454" s="81" t="s">
        <v>221</v>
      </c>
      <c r="X454" s="37" t="s">
        <v>52</v>
      </c>
      <c r="Y454" s="108">
        <v>45658</v>
      </c>
      <c r="Z454" s="109">
        <v>45992</v>
      </c>
      <c r="AA454" s="37" t="s">
        <v>2263</v>
      </c>
      <c r="AB454" s="113"/>
      <c r="AC454" s="43" t="s">
        <v>58</v>
      </c>
      <c r="AD454" s="110" t="s">
        <v>2262</v>
      </c>
      <c r="AE454" s="111" t="s">
        <v>1897</v>
      </c>
      <c r="AF454" s="44"/>
      <c r="AG454" s="37"/>
      <c r="AH454" s="37">
        <v>660</v>
      </c>
      <c r="AI454" s="37">
        <v>660</v>
      </c>
      <c r="AJ454" s="37"/>
      <c r="AK454" s="37"/>
      <c r="AL454" s="126"/>
      <c r="AM454" s="37">
        <v>180</v>
      </c>
      <c r="AN454" s="37">
        <v>180</v>
      </c>
      <c r="AO454" s="37"/>
      <c r="AP454" s="136"/>
      <c r="AQ454" s="134">
        <f t="shared" si="19"/>
        <v>-480</v>
      </c>
    </row>
    <row r="455" s="6" customFormat="1" ht="123" customHeight="1" spans="1:43">
      <c r="A455" s="37">
        <v>92</v>
      </c>
      <c r="B455" s="37" t="s">
        <v>1897</v>
      </c>
      <c r="C455" s="37" t="s">
        <v>1898</v>
      </c>
      <c r="D455" s="45" t="s">
        <v>1925</v>
      </c>
      <c r="E455" s="37" t="s">
        <v>2282</v>
      </c>
      <c r="F455" s="37" t="s">
        <v>214</v>
      </c>
      <c r="G455" s="45" t="s">
        <v>2283</v>
      </c>
      <c r="H455" s="37" t="s">
        <v>48</v>
      </c>
      <c r="I455" s="60" t="s">
        <v>2284</v>
      </c>
      <c r="J455" s="37">
        <v>300</v>
      </c>
      <c r="K455" s="37"/>
      <c r="L455" s="37">
        <v>300</v>
      </c>
      <c r="M455" s="37"/>
      <c r="N455" s="60" t="s">
        <v>2285</v>
      </c>
      <c r="O455" s="37" t="s">
        <v>2261</v>
      </c>
      <c r="P455" s="63">
        <v>654</v>
      </c>
      <c r="Q455" s="37" t="s">
        <v>53</v>
      </c>
      <c r="R455" s="37" t="s">
        <v>53</v>
      </c>
      <c r="S455" s="37" t="s">
        <v>53</v>
      </c>
      <c r="T455" s="37" t="s">
        <v>2262</v>
      </c>
      <c r="U455" s="37" t="s">
        <v>219</v>
      </c>
      <c r="V455" s="37" t="s">
        <v>220</v>
      </c>
      <c r="W455" s="81" t="s">
        <v>221</v>
      </c>
      <c r="X455" s="37" t="s">
        <v>52</v>
      </c>
      <c r="Y455" s="108">
        <v>45658</v>
      </c>
      <c r="Z455" s="109">
        <v>45992</v>
      </c>
      <c r="AA455" s="37" t="s">
        <v>2263</v>
      </c>
      <c r="AB455" s="113"/>
      <c r="AC455" s="43" t="s">
        <v>58</v>
      </c>
      <c r="AD455" s="110" t="s">
        <v>2262</v>
      </c>
      <c r="AE455" s="111" t="s">
        <v>1897</v>
      </c>
      <c r="AF455" s="44"/>
      <c r="AG455" s="37"/>
      <c r="AH455" s="37">
        <v>300</v>
      </c>
      <c r="AI455" s="37"/>
      <c r="AJ455" s="37">
        <v>300</v>
      </c>
      <c r="AK455" s="37"/>
      <c r="AL455" s="126"/>
      <c r="AM455" s="37">
        <v>120</v>
      </c>
      <c r="AN455" s="37"/>
      <c r="AO455" s="37">
        <v>120</v>
      </c>
      <c r="AP455" s="136"/>
      <c r="AQ455" s="134">
        <f t="shared" si="19"/>
        <v>-180</v>
      </c>
    </row>
    <row r="456" s="6" customFormat="1" ht="94" customHeight="1" spans="1:43">
      <c r="A456" s="37">
        <v>93</v>
      </c>
      <c r="B456" s="37" t="s">
        <v>1897</v>
      </c>
      <c r="C456" s="37" t="s">
        <v>1898</v>
      </c>
      <c r="D456" s="45" t="s">
        <v>1925</v>
      </c>
      <c r="E456" s="37" t="s">
        <v>2286</v>
      </c>
      <c r="F456" s="37" t="s">
        <v>214</v>
      </c>
      <c r="G456" s="45" t="s">
        <v>2217</v>
      </c>
      <c r="H456" s="37" t="s">
        <v>48</v>
      </c>
      <c r="I456" s="60" t="s">
        <v>2287</v>
      </c>
      <c r="J456" s="37">
        <v>143.8</v>
      </c>
      <c r="K456" s="37"/>
      <c r="L456" s="37">
        <v>143.8</v>
      </c>
      <c r="M456" s="37"/>
      <c r="N456" s="60" t="s">
        <v>2288</v>
      </c>
      <c r="O456" s="37" t="s">
        <v>2261</v>
      </c>
      <c r="P456" s="63">
        <v>156</v>
      </c>
      <c r="Q456" s="37" t="s">
        <v>53</v>
      </c>
      <c r="R456" s="37" t="s">
        <v>53</v>
      </c>
      <c r="S456" s="37" t="s">
        <v>53</v>
      </c>
      <c r="T456" s="37" t="s">
        <v>2262</v>
      </c>
      <c r="U456" s="37" t="s">
        <v>219</v>
      </c>
      <c r="V456" s="37" t="s">
        <v>220</v>
      </c>
      <c r="W456" s="81" t="s">
        <v>221</v>
      </c>
      <c r="X456" s="37" t="s">
        <v>52</v>
      </c>
      <c r="Y456" s="108">
        <v>45717</v>
      </c>
      <c r="Z456" s="109">
        <v>45992</v>
      </c>
      <c r="AA456" s="37" t="s">
        <v>2263</v>
      </c>
      <c r="AB456" s="113"/>
      <c r="AC456" s="43" t="s">
        <v>58</v>
      </c>
      <c r="AD456" s="110" t="s">
        <v>2262</v>
      </c>
      <c r="AE456" s="111" t="s">
        <v>1897</v>
      </c>
      <c r="AF456" s="44"/>
      <c r="AG456" s="37"/>
      <c r="AH456" s="37">
        <v>143.8</v>
      </c>
      <c r="AI456" s="37"/>
      <c r="AJ456" s="37">
        <v>143.8</v>
      </c>
      <c r="AK456" s="37"/>
      <c r="AL456" s="126"/>
      <c r="AM456" s="37">
        <v>70</v>
      </c>
      <c r="AN456" s="37"/>
      <c r="AO456" s="37">
        <v>70</v>
      </c>
      <c r="AP456" s="136"/>
      <c r="AQ456" s="134">
        <f t="shared" si="19"/>
        <v>-73.8</v>
      </c>
    </row>
    <row r="457" s="6" customFormat="1" ht="225" customHeight="1" spans="1:43">
      <c r="A457" s="37">
        <v>94</v>
      </c>
      <c r="B457" s="37" t="s">
        <v>1897</v>
      </c>
      <c r="C457" s="37" t="s">
        <v>1898</v>
      </c>
      <c r="D457" s="45" t="s">
        <v>1925</v>
      </c>
      <c r="E457" s="37" t="s">
        <v>2289</v>
      </c>
      <c r="F457" s="37" t="s">
        <v>400</v>
      </c>
      <c r="G457" s="45" t="s">
        <v>2290</v>
      </c>
      <c r="H457" s="37" t="s">
        <v>48</v>
      </c>
      <c r="I457" s="64" t="s">
        <v>2291</v>
      </c>
      <c r="J457" s="37">
        <v>146</v>
      </c>
      <c r="K457" s="37">
        <v>146</v>
      </c>
      <c r="L457" s="37"/>
      <c r="M457" s="37"/>
      <c r="N457" s="60" t="s">
        <v>2292</v>
      </c>
      <c r="O457" s="37" t="s">
        <v>2261</v>
      </c>
      <c r="P457" s="63">
        <v>1412</v>
      </c>
      <c r="Q457" s="37" t="s">
        <v>53</v>
      </c>
      <c r="R457" s="37" t="s">
        <v>53</v>
      </c>
      <c r="S457" s="37" t="s">
        <v>53</v>
      </c>
      <c r="T457" s="37" t="s">
        <v>2262</v>
      </c>
      <c r="U457" s="37" t="s">
        <v>404</v>
      </c>
      <c r="V457" s="37" t="s">
        <v>405</v>
      </c>
      <c r="W457" s="81" t="s">
        <v>741</v>
      </c>
      <c r="X457" s="37" t="s">
        <v>52</v>
      </c>
      <c r="Y457" s="108">
        <v>45717</v>
      </c>
      <c r="Z457" s="109">
        <v>45992</v>
      </c>
      <c r="AA457" s="37" t="s">
        <v>2263</v>
      </c>
      <c r="AB457" s="113"/>
      <c r="AC457" s="43" t="s">
        <v>58</v>
      </c>
      <c r="AD457" s="110" t="s">
        <v>2262</v>
      </c>
      <c r="AE457" s="111" t="s">
        <v>1897</v>
      </c>
      <c r="AF457" s="44"/>
      <c r="AG457" s="37"/>
      <c r="AH457" s="37">
        <v>146</v>
      </c>
      <c r="AI457" s="37">
        <v>146</v>
      </c>
      <c r="AJ457" s="37"/>
      <c r="AK457" s="37"/>
      <c r="AL457" s="126"/>
      <c r="AM457" s="37">
        <v>60</v>
      </c>
      <c r="AN457" s="37">
        <v>60</v>
      </c>
      <c r="AO457" s="37"/>
      <c r="AP457" s="136"/>
      <c r="AQ457" s="134">
        <f t="shared" ref="AQ457:AQ520" si="20">AM457-AH457</f>
        <v>-86</v>
      </c>
    </row>
    <row r="458" s="6" customFormat="1" ht="309" customHeight="1" spans="1:43">
      <c r="A458" s="37">
        <v>95</v>
      </c>
      <c r="B458" s="37" t="s">
        <v>1897</v>
      </c>
      <c r="C458" s="37" t="s">
        <v>1898</v>
      </c>
      <c r="D458" s="45" t="s">
        <v>1925</v>
      </c>
      <c r="E458" s="37" t="s">
        <v>2293</v>
      </c>
      <c r="F458" s="37" t="s">
        <v>664</v>
      </c>
      <c r="G458" s="45" t="s">
        <v>1103</v>
      </c>
      <c r="H458" s="37" t="s">
        <v>48</v>
      </c>
      <c r="I458" s="64" t="s">
        <v>2294</v>
      </c>
      <c r="J458" s="37">
        <v>430</v>
      </c>
      <c r="K458" s="37"/>
      <c r="L458" s="37">
        <v>430</v>
      </c>
      <c r="M458" s="37"/>
      <c r="N458" s="60" t="s">
        <v>2295</v>
      </c>
      <c r="O458" s="37" t="s">
        <v>2261</v>
      </c>
      <c r="P458" s="63">
        <v>2287</v>
      </c>
      <c r="Q458" s="37" t="s">
        <v>53</v>
      </c>
      <c r="R458" s="37" t="s">
        <v>53</v>
      </c>
      <c r="S458" s="37" t="s">
        <v>53</v>
      </c>
      <c r="T458" s="37" t="s">
        <v>2262</v>
      </c>
      <c r="U458" s="37" t="s">
        <v>669</v>
      </c>
      <c r="V458" s="37" t="s">
        <v>670</v>
      </c>
      <c r="W458" s="81">
        <v>18387470075</v>
      </c>
      <c r="X458" s="37" t="s">
        <v>52</v>
      </c>
      <c r="Y458" s="108">
        <v>45658</v>
      </c>
      <c r="Z458" s="109">
        <v>45992</v>
      </c>
      <c r="AA458" s="37" t="s">
        <v>2263</v>
      </c>
      <c r="AB458" s="113"/>
      <c r="AC458" s="43" t="s">
        <v>58</v>
      </c>
      <c r="AD458" s="110" t="s">
        <v>2262</v>
      </c>
      <c r="AE458" s="111" t="s">
        <v>1897</v>
      </c>
      <c r="AF458" s="44"/>
      <c r="AG458" s="37"/>
      <c r="AH458" s="37">
        <v>220</v>
      </c>
      <c r="AI458" s="37"/>
      <c r="AJ458" s="37">
        <v>220</v>
      </c>
      <c r="AK458" s="37"/>
      <c r="AL458" s="126"/>
      <c r="AM458" s="37">
        <v>100</v>
      </c>
      <c r="AN458" s="37"/>
      <c r="AO458" s="37">
        <v>100</v>
      </c>
      <c r="AP458" s="136"/>
      <c r="AQ458" s="134">
        <f t="shared" si="20"/>
        <v>-120</v>
      </c>
    </row>
    <row r="459" s="6" customFormat="1" ht="85" customHeight="1" spans="1:43">
      <c r="A459" s="37">
        <v>96</v>
      </c>
      <c r="B459" s="37" t="s">
        <v>1897</v>
      </c>
      <c r="C459" s="37" t="s">
        <v>1898</v>
      </c>
      <c r="D459" s="45" t="s">
        <v>1925</v>
      </c>
      <c r="E459" s="37" t="s">
        <v>2296</v>
      </c>
      <c r="F459" s="37" t="s">
        <v>664</v>
      </c>
      <c r="G459" s="45" t="s">
        <v>2297</v>
      </c>
      <c r="H459" s="37" t="s">
        <v>48</v>
      </c>
      <c r="I459" s="60" t="s">
        <v>2298</v>
      </c>
      <c r="J459" s="37">
        <v>250</v>
      </c>
      <c r="K459" s="37"/>
      <c r="L459" s="37">
        <v>250</v>
      </c>
      <c r="M459" s="37"/>
      <c r="N459" s="60" t="s">
        <v>2299</v>
      </c>
      <c r="O459" s="37" t="s">
        <v>2261</v>
      </c>
      <c r="P459" s="63">
        <v>432</v>
      </c>
      <c r="Q459" s="37" t="s">
        <v>53</v>
      </c>
      <c r="R459" s="37" t="s">
        <v>53</v>
      </c>
      <c r="S459" s="37" t="s">
        <v>53</v>
      </c>
      <c r="T459" s="37" t="s">
        <v>2262</v>
      </c>
      <c r="U459" s="37" t="s">
        <v>669</v>
      </c>
      <c r="V459" s="37" t="s">
        <v>2300</v>
      </c>
      <c r="W459" s="81">
        <v>13887465735</v>
      </c>
      <c r="X459" s="37" t="s">
        <v>52</v>
      </c>
      <c r="Y459" s="108">
        <v>45658</v>
      </c>
      <c r="Z459" s="109">
        <v>45992</v>
      </c>
      <c r="AA459" s="37" t="s">
        <v>2263</v>
      </c>
      <c r="AB459" s="113"/>
      <c r="AC459" s="43" t="s">
        <v>58</v>
      </c>
      <c r="AD459" s="110" t="s">
        <v>2262</v>
      </c>
      <c r="AE459" s="111" t="s">
        <v>1897</v>
      </c>
      <c r="AF459" s="44"/>
      <c r="AG459" s="37"/>
      <c r="AH459" s="37">
        <v>250</v>
      </c>
      <c r="AI459" s="37"/>
      <c r="AJ459" s="37">
        <v>250</v>
      </c>
      <c r="AK459" s="37"/>
      <c r="AL459" s="126"/>
      <c r="AM459" s="37">
        <v>120</v>
      </c>
      <c r="AN459" s="37"/>
      <c r="AO459" s="37">
        <v>120</v>
      </c>
      <c r="AP459" s="136"/>
      <c r="AQ459" s="134">
        <f t="shared" si="20"/>
        <v>-130</v>
      </c>
    </row>
    <row r="460" s="6" customFormat="1" ht="84" customHeight="1" spans="1:43">
      <c r="A460" s="37">
        <v>97</v>
      </c>
      <c r="B460" s="37" t="s">
        <v>1897</v>
      </c>
      <c r="C460" s="37" t="s">
        <v>1898</v>
      </c>
      <c r="D460" s="45" t="s">
        <v>1925</v>
      </c>
      <c r="E460" s="37" t="s">
        <v>2301</v>
      </c>
      <c r="F460" s="37" t="s">
        <v>664</v>
      </c>
      <c r="G460" s="45" t="s">
        <v>2302</v>
      </c>
      <c r="H460" s="37" t="s">
        <v>48</v>
      </c>
      <c r="I460" s="60" t="s">
        <v>2303</v>
      </c>
      <c r="J460" s="199">
        <v>200</v>
      </c>
      <c r="K460" s="37"/>
      <c r="L460" s="199">
        <v>200</v>
      </c>
      <c r="M460" s="199"/>
      <c r="N460" s="60" t="s">
        <v>2304</v>
      </c>
      <c r="O460" s="37" t="s">
        <v>2261</v>
      </c>
      <c r="P460" s="63">
        <v>739</v>
      </c>
      <c r="Q460" s="37" t="s">
        <v>53</v>
      </c>
      <c r="R460" s="37" t="s">
        <v>53</v>
      </c>
      <c r="S460" s="37" t="s">
        <v>53</v>
      </c>
      <c r="T460" s="37" t="s">
        <v>2262</v>
      </c>
      <c r="U460" s="37" t="s">
        <v>669</v>
      </c>
      <c r="V460" s="37" t="s">
        <v>2300</v>
      </c>
      <c r="W460" s="81">
        <v>13887465735</v>
      </c>
      <c r="X460" s="37" t="s">
        <v>52</v>
      </c>
      <c r="Y460" s="108">
        <v>45658</v>
      </c>
      <c r="Z460" s="109">
        <v>45992</v>
      </c>
      <c r="AA460" s="37" t="s">
        <v>2263</v>
      </c>
      <c r="AB460" s="113"/>
      <c r="AC460" s="43" t="s">
        <v>58</v>
      </c>
      <c r="AD460" s="110" t="s">
        <v>2262</v>
      </c>
      <c r="AE460" s="111" t="s">
        <v>1897</v>
      </c>
      <c r="AF460" s="44"/>
      <c r="AG460" s="37"/>
      <c r="AH460" s="199">
        <v>200</v>
      </c>
      <c r="AI460" s="37"/>
      <c r="AJ460" s="199">
        <v>200</v>
      </c>
      <c r="AK460" s="199"/>
      <c r="AL460" s="126"/>
      <c r="AM460" s="37">
        <v>100</v>
      </c>
      <c r="AN460" s="37"/>
      <c r="AO460" s="37">
        <v>100</v>
      </c>
      <c r="AP460" s="136"/>
      <c r="AQ460" s="134">
        <f t="shared" si="20"/>
        <v>-100</v>
      </c>
    </row>
    <row r="461" s="6" customFormat="1" ht="86" customHeight="1" spans="1:43">
      <c r="A461" s="37">
        <v>98</v>
      </c>
      <c r="B461" s="37" t="s">
        <v>1897</v>
      </c>
      <c r="C461" s="37" t="s">
        <v>1898</v>
      </c>
      <c r="D461" s="45" t="s">
        <v>1925</v>
      </c>
      <c r="E461" s="37" t="s">
        <v>2305</v>
      </c>
      <c r="F461" s="37" t="s">
        <v>664</v>
      </c>
      <c r="G461" s="45" t="s">
        <v>2306</v>
      </c>
      <c r="H461" s="37" t="s">
        <v>48</v>
      </c>
      <c r="I461" s="60" t="s">
        <v>2307</v>
      </c>
      <c r="J461" s="37">
        <v>150</v>
      </c>
      <c r="K461" s="37"/>
      <c r="L461" s="37">
        <v>150</v>
      </c>
      <c r="M461" s="37"/>
      <c r="N461" s="60" t="s">
        <v>2308</v>
      </c>
      <c r="O461" s="37" t="s">
        <v>2261</v>
      </c>
      <c r="P461" s="63">
        <v>774</v>
      </c>
      <c r="Q461" s="37" t="s">
        <v>53</v>
      </c>
      <c r="R461" s="37" t="s">
        <v>53</v>
      </c>
      <c r="S461" s="37" t="s">
        <v>53</v>
      </c>
      <c r="T461" s="37" t="s">
        <v>2262</v>
      </c>
      <c r="U461" s="37" t="s">
        <v>669</v>
      </c>
      <c r="V461" s="37" t="s">
        <v>2300</v>
      </c>
      <c r="W461" s="81">
        <v>13887465735</v>
      </c>
      <c r="X461" s="37" t="s">
        <v>52</v>
      </c>
      <c r="Y461" s="108">
        <v>45658</v>
      </c>
      <c r="Z461" s="109">
        <v>45992</v>
      </c>
      <c r="AA461" s="37" t="s">
        <v>2263</v>
      </c>
      <c r="AB461" s="113"/>
      <c r="AC461" s="43" t="s">
        <v>58</v>
      </c>
      <c r="AD461" s="110" t="s">
        <v>2262</v>
      </c>
      <c r="AE461" s="111" t="s">
        <v>1897</v>
      </c>
      <c r="AF461" s="44"/>
      <c r="AG461" s="37"/>
      <c r="AH461" s="37">
        <v>150</v>
      </c>
      <c r="AI461" s="37"/>
      <c r="AJ461" s="37">
        <v>150</v>
      </c>
      <c r="AK461" s="37"/>
      <c r="AL461" s="126"/>
      <c r="AM461" s="37">
        <v>75</v>
      </c>
      <c r="AN461" s="37"/>
      <c r="AO461" s="37">
        <v>75</v>
      </c>
      <c r="AP461" s="136"/>
      <c r="AQ461" s="134">
        <f t="shared" si="20"/>
        <v>-75</v>
      </c>
    </row>
    <row r="462" s="6" customFormat="1" ht="134" customHeight="1" spans="1:43">
      <c r="A462" s="37">
        <v>99</v>
      </c>
      <c r="B462" s="37" t="s">
        <v>1897</v>
      </c>
      <c r="C462" s="37" t="s">
        <v>1898</v>
      </c>
      <c r="D462" s="45" t="s">
        <v>1925</v>
      </c>
      <c r="E462" s="37" t="s">
        <v>2309</v>
      </c>
      <c r="F462" s="37" t="s">
        <v>693</v>
      </c>
      <c r="G462" s="45" t="s">
        <v>773</v>
      </c>
      <c r="H462" s="37" t="s">
        <v>48</v>
      </c>
      <c r="I462" s="60" t="s">
        <v>2310</v>
      </c>
      <c r="J462" s="37">
        <v>210</v>
      </c>
      <c r="K462" s="37">
        <v>210</v>
      </c>
      <c r="L462" s="37"/>
      <c r="M462" s="37"/>
      <c r="N462" s="60" t="s">
        <v>2311</v>
      </c>
      <c r="O462" s="37" t="s">
        <v>2261</v>
      </c>
      <c r="P462" s="63">
        <v>1006</v>
      </c>
      <c r="Q462" s="37" t="s">
        <v>53</v>
      </c>
      <c r="R462" s="37" t="s">
        <v>53</v>
      </c>
      <c r="S462" s="37" t="s">
        <v>53</v>
      </c>
      <c r="T462" s="37" t="s">
        <v>2262</v>
      </c>
      <c r="U462" s="37" t="s">
        <v>698</v>
      </c>
      <c r="V462" s="37" t="s">
        <v>777</v>
      </c>
      <c r="W462" s="81">
        <v>13330575519</v>
      </c>
      <c r="X462" s="37" t="s">
        <v>52</v>
      </c>
      <c r="Y462" s="108">
        <v>45658</v>
      </c>
      <c r="Z462" s="109">
        <v>45992</v>
      </c>
      <c r="AA462" s="37" t="s">
        <v>2263</v>
      </c>
      <c r="AB462" s="113"/>
      <c r="AC462" s="43" t="s">
        <v>58</v>
      </c>
      <c r="AD462" s="110" t="s">
        <v>2262</v>
      </c>
      <c r="AE462" s="111" t="s">
        <v>1897</v>
      </c>
      <c r="AF462" s="44"/>
      <c r="AG462" s="37"/>
      <c r="AH462" s="37">
        <v>210</v>
      </c>
      <c r="AI462" s="37">
        <v>210</v>
      </c>
      <c r="AJ462" s="37"/>
      <c r="AK462" s="37"/>
      <c r="AL462" s="126"/>
      <c r="AM462" s="37">
        <v>100</v>
      </c>
      <c r="AN462" s="37">
        <v>100</v>
      </c>
      <c r="AO462" s="37"/>
      <c r="AP462" s="136"/>
      <c r="AQ462" s="134">
        <f t="shared" si="20"/>
        <v>-110</v>
      </c>
    </row>
    <row r="463" s="6" customFormat="1" ht="139" customHeight="1" spans="1:43">
      <c r="A463" s="37">
        <v>100</v>
      </c>
      <c r="B463" s="37" t="s">
        <v>1897</v>
      </c>
      <c r="C463" s="37" t="s">
        <v>1898</v>
      </c>
      <c r="D463" s="45" t="s">
        <v>1925</v>
      </c>
      <c r="E463" s="37" t="s">
        <v>2312</v>
      </c>
      <c r="F463" s="37" t="s">
        <v>693</v>
      </c>
      <c r="G463" s="45" t="s">
        <v>2242</v>
      </c>
      <c r="H463" s="37" t="s">
        <v>48</v>
      </c>
      <c r="I463" s="60" t="s">
        <v>2313</v>
      </c>
      <c r="J463" s="37">
        <v>100</v>
      </c>
      <c r="K463" s="37">
        <v>100</v>
      </c>
      <c r="L463" s="37"/>
      <c r="M463" s="37"/>
      <c r="N463" s="60" t="s">
        <v>2314</v>
      </c>
      <c r="O463" s="37" t="s">
        <v>2261</v>
      </c>
      <c r="P463" s="63">
        <v>487</v>
      </c>
      <c r="Q463" s="37" t="s">
        <v>53</v>
      </c>
      <c r="R463" s="37" t="s">
        <v>53</v>
      </c>
      <c r="S463" s="37" t="s">
        <v>53</v>
      </c>
      <c r="T463" s="37" t="s">
        <v>2262</v>
      </c>
      <c r="U463" s="37" t="s">
        <v>698</v>
      </c>
      <c r="V463" s="37" t="s">
        <v>777</v>
      </c>
      <c r="W463" s="81">
        <v>13330575519</v>
      </c>
      <c r="X463" s="37" t="s">
        <v>52</v>
      </c>
      <c r="Y463" s="108">
        <v>45717</v>
      </c>
      <c r="Z463" s="109">
        <v>45931</v>
      </c>
      <c r="AA463" s="37" t="s">
        <v>2263</v>
      </c>
      <c r="AB463" s="113"/>
      <c r="AC463" s="43" t="s">
        <v>58</v>
      </c>
      <c r="AD463" s="110" t="s">
        <v>2262</v>
      </c>
      <c r="AE463" s="111" t="s">
        <v>1897</v>
      </c>
      <c r="AF463" s="44"/>
      <c r="AG463" s="37"/>
      <c r="AH463" s="37">
        <v>100</v>
      </c>
      <c r="AI463" s="37">
        <v>100</v>
      </c>
      <c r="AJ463" s="37"/>
      <c r="AK463" s="37"/>
      <c r="AL463" s="126"/>
      <c r="AM463" s="37">
        <v>50</v>
      </c>
      <c r="AN463" s="37">
        <v>50</v>
      </c>
      <c r="AO463" s="37"/>
      <c r="AP463" s="136"/>
      <c r="AQ463" s="134">
        <f t="shared" si="20"/>
        <v>-50</v>
      </c>
    </row>
    <row r="464" s="6" customFormat="1" ht="122" customHeight="1" spans="1:43">
      <c r="A464" s="37">
        <v>101</v>
      </c>
      <c r="B464" s="37" t="s">
        <v>1897</v>
      </c>
      <c r="C464" s="37" t="s">
        <v>1898</v>
      </c>
      <c r="D464" s="45" t="s">
        <v>1925</v>
      </c>
      <c r="E464" s="37" t="s">
        <v>2315</v>
      </c>
      <c r="F464" s="37" t="s">
        <v>167</v>
      </c>
      <c r="G464" s="45" t="s">
        <v>2316</v>
      </c>
      <c r="H464" s="37" t="s">
        <v>48</v>
      </c>
      <c r="I464" s="60" t="s">
        <v>2317</v>
      </c>
      <c r="J464" s="37">
        <v>180</v>
      </c>
      <c r="K464" s="37">
        <v>180</v>
      </c>
      <c r="L464" s="37"/>
      <c r="M464" s="37"/>
      <c r="N464" s="60" t="s">
        <v>2318</v>
      </c>
      <c r="O464" s="37" t="s">
        <v>2261</v>
      </c>
      <c r="P464" s="63">
        <v>587</v>
      </c>
      <c r="Q464" s="37" t="s">
        <v>53</v>
      </c>
      <c r="R464" s="37" t="s">
        <v>53</v>
      </c>
      <c r="S464" s="37" t="s">
        <v>53</v>
      </c>
      <c r="T464" s="37" t="s">
        <v>2262</v>
      </c>
      <c r="U464" s="37" t="s">
        <v>172</v>
      </c>
      <c r="V464" s="37" t="s">
        <v>1687</v>
      </c>
      <c r="W464" s="81">
        <v>13529597887</v>
      </c>
      <c r="X464" s="37" t="s">
        <v>52</v>
      </c>
      <c r="Y464" s="108">
        <v>45717</v>
      </c>
      <c r="Z464" s="109">
        <v>45992</v>
      </c>
      <c r="AA464" s="37" t="s">
        <v>2263</v>
      </c>
      <c r="AB464" s="113"/>
      <c r="AC464" s="43" t="s">
        <v>58</v>
      </c>
      <c r="AD464" s="110" t="s">
        <v>2262</v>
      </c>
      <c r="AE464" s="111" t="s">
        <v>1897</v>
      </c>
      <c r="AF464" s="44"/>
      <c r="AG464" s="37"/>
      <c r="AH464" s="37">
        <v>180</v>
      </c>
      <c r="AI464" s="37">
        <v>180</v>
      </c>
      <c r="AJ464" s="37"/>
      <c r="AK464" s="37"/>
      <c r="AL464" s="126"/>
      <c r="AM464" s="37">
        <v>90</v>
      </c>
      <c r="AN464" s="37">
        <v>90</v>
      </c>
      <c r="AO464" s="37"/>
      <c r="AP464" s="136"/>
      <c r="AQ464" s="134">
        <f t="shared" si="20"/>
        <v>-90</v>
      </c>
    </row>
    <row r="465" s="6" customFormat="1" ht="110" customHeight="1" spans="1:43">
      <c r="A465" s="37">
        <v>102</v>
      </c>
      <c r="B465" s="37" t="s">
        <v>1897</v>
      </c>
      <c r="C465" s="37" t="s">
        <v>1898</v>
      </c>
      <c r="D465" s="45" t="s">
        <v>1925</v>
      </c>
      <c r="E465" s="37" t="s">
        <v>2319</v>
      </c>
      <c r="F465" s="37" t="s">
        <v>167</v>
      </c>
      <c r="G465" s="45" t="s">
        <v>2320</v>
      </c>
      <c r="H465" s="37" t="s">
        <v>48</v>
      </c>
      <c r="I465" s="60" t="s">
        <v>2321</v>
      </c>
      <c r="J465" s="37">
        <v>336</v>
      </c>
      <c r="K465" s="37">
        <v>336</v>
      </c>
      <c r="L465" s="37"/>
      <c r="M465" s="37"/>
      <c r="N465" s="60" t="s">
        <v>2322</v>
      </c>
      <c r="O465" s="37" t="s">
        <v>2261</v>
      </c>
      <c r="P465" s="63">
        <v>507</v>
      </c>
      <c r="Q465" s="37" t="s">
        <v>53</v>
      </c>
      <c r="R465" s="37" t="s">
        <v>53</v>
      </c>
      <c r="S465" s="37" t="s">
        <v>53</v>
      </c>
      <c r="T465" s="37" t="s">
        <v>2262</v>
      </c>
      <c r="U465" s="37" t="s">
        <v>172</v>
      </c>
      <c r="V465" s="37" t="s">
        <v>1687</v>
      </c>
      <c r="W465" s="81">
        <v>13529597887</v>
      </c>
      <c r="X465" s="37" t="s">
        <v>52</v>
      </c>
      <c r="Y465" s="108">
        <v>45717</v>
      </c>
      <c r="Z465" s="109">
        <v>45992</v>
      </c>
      <c r="AA465" s="37" t="s">
        <v>2263</v>
      </c>
      <c r="AB465" s="113"/>
      <c r="AC465" s="43" t="s">
        <v>58</v>
      </c>
      <c r="AD465" s="110" t="s">
        <v>2262</v>
      </c>
      <c r="AE465" s="111" t="s">
        <v>1897</v>
      </c>
      <c r="AF465" s="44"/>
      <c r="AG465" s="37"/>
      <c r="AH465" s="37">
        <v>336</v>
      </c>
      <c r="AI465" s="37">
        <v>336</v>
      </c>
      <c r="AJ465" s="37"/>
      <c r="AK465" s="37"/>
      <c r="AL465" s="126"/>
      <c r="AM465" s="37">
        <v>130</v>
      </c>
      <c r="AN465" s="37">
        <v>130</v>
      </c>
      <c r="AO465" s="37"/>
      <c r="AP465" s="136"/>
      <c r="AQ465" s="134">
        <f t="shared" si="20"/>
        <v>-206</v>
      </c>
    </row>
    <row r="466" s="6" customFormat="1" ht="95" customHeight="1" spans="1:43">
      <c r="A466" s="37">
        <v>103</v>
      </c>
      <c r="B466" s="37" t="s">
        <v>1897</v>
      </c>
      <c r="C466" s="37" t="s">
        <v>1898</v>
      </c>
      <c r="D466" s="45" t="s">
        <v>1925</v>
      </c>
      <c r="E466" s="37" t="s">
        <v>2323</v>
      </c>
      <c r="F466" s="37" t="s">
        <v>231</v>
      </c>
      <c r="G466" s="45" t="s">
        <v>2324</v>
      </c>
      <c r="H466" s="37" t="s">
        <v>48</v>
      </c>
      <c r="I466" s="60" t="s">
        <v>2325</v>
      </c>
      <c r="J466" s="37">
        <v>221</v>
      </c>
      <c r="K466" s="37">
        <v>221</v>
      </c>
      <c r="L466" s="37"/>
      <c r="M466" s="37"/>
      <c r="N466" s="60" t="s">
        <v>2326</v>
      </c>
      <c r="O466" s="37" t="s">
        <v>2261</v>
      </c>
      <c r="P466" s="63">
        <v>430</v>
      </c>
      <c r="Q466" s="37" t="s">
        <v>53</v>
      </c>
      <c r="R466" s="37" t="s">
        <v>53</v>
      </c>
      <c r="S466" s="37" t="s">
        <v>53</v>
      </c>
      <c r="T466" s="37" t="s">
        <v>2262</v>
      </c>
      <c r="U466" s="37" t="s">
        <v>235</v>
      </c>
      <c r="V466" s="37" t="s">
        <v>236</v>
      </c>
      <c r="W466" s="81" t="s">
        <v>237</v>
      </c>
      <c r="X466" s="37" t="s">
        <v>52</v>
      </c>
      <c r="Y466" s="108">
        <v>45658</v>
      </c>
      <c r="Z466" s="109">
        <v>45992</v>
      </c>
      <c r="AA466" s="37" t="s">
        <v>2263</v>
      </c>
      <c r="AB466" s="113"/>
      <c r="AC466" s="43" t="s">
        <v>58</v>
      </c>
      <c r="AD466" s="110" t="s">
        <v>2262</v>
      </c>
      <c r="AE466" s="111" t="s">
        <v>1897</v>
      </c>
      <c r="AF466" s="44"/>
      <c r="AG466" s="37"/>
      <c r="AH466" s="37">
        <v>221</v>
      </c>
      <c r="AI466" s="37">
        <v>221</v>
      </c>
      <c r="AJ466" s="37"/>
      <c r="AK466" s="37"/>
      <c r="AL466" s="126"/>
      <c r="AM466" s="37">
        <v>100</v>
      </c>
      <c r="AN466" s="37">
        <v>100</v>
      </c>
      <c r="AO466" s="37"/>
      <c r="AP466" s="136"/>
      <c r="AQ466" s="134">
        <f t="shared" si="20"/>
        <v>-121</v>
      </c>
    </row>
    <row r="467" s="6" customFormat="1" ht="133" customHeight="1" spans="1:43">
      <c r="A467" s="37">
        <v>104</v>
      </c>
      <c r="B467" s="37" t="s">
        <v>1897</v>
      </c>
      <c r="C467" s="37" t="s">
        <v>1898</v>
      </c>
      <c r="D467" s="45" t="s">
        <v>1925</v>
      </c>
      <c r="E467" s="37" t="s">
        <v>2327</v>
      </c>
      <c r="F467" s="37" t="s">
        <v>231</v>
      </c>
      <c r="G467" s="45" t="s">
        <v>2328</v>
      </c>
      <c r="H467" s="37" t="s">
        <v>48</v>
      </c>
      <c r="I467" s="60" t="s">
        <v>2329</v>
      </c>
      <c r="J467" s="37">
        <v>100</v>
      </c>
      <c r="K467" s="37"/>
      <c r="L467" s="37">
        <v>100</v>
      </c>
      <c r="M467" s="37"/>
      <c r="N467" s="60" t="s">
        <v>2330</v>
      </c>
      <c r="O467" s="37" t="s">
        <v>2261</v>
      </c>
      <c r="P467" s="63">
        <v>4063</v>
      </c>
      <c r="Q467" s="37" t="s">
        <v>53</v>
      </c>
      <c r="R467" s="37" t="s">
        <v>53</v>
      </c>
      <c r="S467" s="37" t="s">
        <v>53</v>
      </c>
      <c r="T467" s="37" t="s">
        <v>2262</v>
      </c>
      <c r="U467" s="37" t="s">
        <v>235</v>
      </c>
      <c r="V467" s="37" t="s">
        <v>236</v>
      </c>
      <c r="W467" s="81">
        <v>13769875596</v>
      </c>
      <c r="X467" s="37" t="s">
        <v>52</v>
      </c>
      <c r="Y467" s="108">
        <v>45658</v>
      </c>
      <c r="Z467" s="109">
        <v>45992</v>
      </c>
      <c r="AA467" s="37" t="s">
        <v>2263</v>
      </c>
      <c r="AB467" s="113"/>
      <c r="AC467" s="43" t="s">
        <v>58</v>
      </c>
      <c r="AD467" s="110" t="s">
        <v>2262</v>
      </c>
      <c r="AE467" s="111" t="s">
        <v>1897</v>
      </c>
      <c r="AF467" s="44"/>
      <c r="AG467" s="37"/>
      <c r="AH467" s="37">
        <v>100</v>
      </c>
      <c r="AI467" s="37"/>
      <c r="AJ467" s="37">
        <v>100</v>
      </c>
      <c r="AK467" s="37"/>
      <c r="AL467" s="126"/>
      <c r="AM467" s="37">
        <v>50</v>
      </c>
      <c r="AN467" s="37"/>
      <c r="AO467" s="37">
        <v>50</v>
      </c>
      <c r="AP467" s="136"/>
      <c r="AQ467" s="134">
        <f t="shared" si="20"/>
        <v>-50</v>
      </c>
    </row>
    <row r="468" s="6" customFormat="1" ht="94" customHeight="1" spans="1:43">
      <c r="A468" s="37">
        <v>105</v>
      </c>
      <c r="B468" s="37" t="s">
        <v>1897</v>
      </c>
      <c r="C468" s="37" t="s">
        <v>1898</v>
      </c>
      <c r="D468" s="45" t="s">
        <v>1925</v>
      </c>
      <c r="E468" s="37" t="s">
        <v>2331</v>
      </c>
      <c r="F468" s="37" t="s">
        <v>231</v>
      </c>
      <c r="G468" s="45" t="s">
        <v>2332</v>
      </c>
      <c r="H468" s="37" t="s">
        <v>48</v>
      </c>
      <c r="I468" s="60" t="s">
        <v>2333</v>
      </c>
      <c r="J468" s="37">
        <v>180</v>
      </c>
      <c r="K468" s="37"/>
      <c r="L468" s="37">
        <v>180</v>
      </c>
      <c r="M468" s="37"/>
      <c r="N468" s="60" t="s">
        <v>2334</v>
      </c>
      <c r="O468" s="37" t="s">
        <v>2261</v>
      </c>
      <c r="P468" s="63">
        <v>634</v>
      </c>
      <c r="Q468" s="37" t="s">
        <v>53</v>
      </c>
      <c r="R468" s="37" t="s">
        <v>53</v>
      </c>
      <c r="S468" s="37" t="s">
        <v>53</v>
      </c>
      <c r="T468" s="37" t="s">
        <v>2262</v>
      </c>
      <c r="U468" s="37" t="s">
        <v>235</v>
      </c>
      <c r="V468" s="37" t="s">
        <v>236</v>
      </c>
      <c r="W468" s="81" t="s">
        <v>237</v>
      </c>
      <c r="X468" s="37" t="s">
        <v>52</v>
      </c>
      <c r="Y468" s="108">
        <v>45658</v>
      </c>
      <c r="Z468" s="109">
        <v>45992</v>
      </c>
      <c r="AA468" s="37" t="s">
        <v>2263</v>
      </c>
      <c r="AB468" s="113"/>
      <c r="AC468" s="43" t="s">
        <v>58</v>
      </c>
      <c r="AD468" s="110" t="s">
        <v>2262</v>
      </c>
      <c r="AE468" s="111" t="s">
        <v>1897</v>
      </c>
      <c r="AF468" s="44"/>
      <c r="AG468" s="37"/>
      <c r="AH468" s="37">
        <v>180</v>
      </c>
      <c r="AI468" s="37"/>
      <c r="AJ468" s="37">
        <v>180</v>
      </c>
      <c r="AK468" s="37"/>
      <c r="AL468" s="126"/>
      <c r="AM468" s="37">
        <v>90</v>
      </c>
      <c r="AN468" s="37"/>
      <c r="AO468" s="37">
        <v>90</v>
      </c>
      <c r="AP468" s="136"/>
      <c r="AQ468" s="134">
        <f t="shared" si="20"/>
        <v>-90</v>
      </c>
    </row>
    <row r="469" s="6" customFormat="1" ht="186" customHeight="1" spans="1:43">
      <c r="A469" s="37">
        <v>106</v>
      </c>
      <c r="B469" s="37" t="s">
        <v>1897</v>
      </c>
      <c r="C469" s="37" t="s">
        <v>1898</v>
      </c>
      <c r="D469" s="45" t="s">
        <v>1925</v>
      </c>
      <c r="E469" s="37" t="s">
        <v>2335</v>
      </c>
      <c r="F469" s="37" t="s">
        <v>125</v>
      </c>
      <c r="G469" s="45" t="s">
        <v>2336</v>
      </c>
      <c r="H469" s="37" t="s">
        <v>48</v>
      </c>
      <c r="I469" s="60" t="s">
        <v>2337</v>
      </c>
      <c r="J469" s="37">
        <v>111.16</v>
      </c>
      <c r="K469" s="37"/>
      <c r="L469" s="37">
        <v>111.16</v>
      </c>
      <c r="M469" s="37"/>
      <c r="N469" s="60" t="s">
        <v>2338</v>
      </c>
      <c r="O469" s="37" t="s">
        <v>2261</v>
      </c>
      <c r="P469" s="63">
        <v>782</v>
      </c>
      <c r="Q469" s="37" t="s">
        <v>53</v>
      </c>
      <c r="R469" s="37" t="s">
        <v>53</v>
      </c>
      <c r="S469" s="37" t="s">
        <v>53</v>
      </c>
      <c r="T469" s="37" t="s">
        <v>2262</v>
      </c>
      <c r="U469" s="37" t="s">
        <v>310</v>
      </c>
      <c r="V469" s="37" t="s">
        <v>311</v>
      </c>
      <c r="W469" s="81">
        <v>13987465418</v>
      </c>
      <c r="X469" s="37" t="s">
        <v>52</v>
      </c>
      <c r="Y469" s="108">
        <v>45698</v>
      </c>
      <c r="Z469" s="109">
        <v>45992</v>
      </c>
      <c r="AA469" s="37" t="s">
        <v>2263</v>
      </c>
      <c r="AB469" s="113"/>
      <c r="AC469" s="43" t="s">
        <v>58</v>
      </c>
      <c r="AD469" s="110" t="s">
        <v>2262</v>
      </c>
      <c r="AE469" s="111" t="s">
        <v>1897</v>
      </c>
      <c r="AF469" s="44"/>
      <c r="AG469" s="37"/>
      <c r="AH469" s="37">
        <v>111.16</v>
      </c>
      <c r="AI469" s="37"/>
      <c r="AJ469" s="37">
        <v>111.16</v>
      </c>
      <c r="AK469" s="37"/>
      <c r="AL469" s="126"/>
      <c r="AM469" s="37">
        <v>60</v>
      </c>
      <c r="AN469" s="37"/>
      <c r="AO469" s="37">
        <v>60</v>
      </c>
      <c r="AP469" s="136"/>
      <c r="AQ469" s="134">
        <f t="shared" si="20"/>
        <v>-51.16</v>
      </c>
    </row>
    <row r="470" s="6" customFormat="1" ht="146" customHeight="1" spans="1:43">
      <c r="A470" s="37">
        <v>107</v>
      </c>
      <c r="B470" s="37" t="s">
        <v>1897</v>
      </c>
      <c r="C470" s="37" t="s">
        <v>1898</v>
      </c>
      <c r="D470" s="45" t="s">
        <v>1925</v>
      </c>
      <c r="E470" s="37" t="s">
        <v>2339</v>
      </c>
      <c r="F470" s="37" t="s">
        <v>125</v>
      </c>
      <c r="G470" s="45" t="s">
        <v>2340</v>
      </c>
      <c r="H470" s="37" t="s">
        <v>48</v>
      </c>
      <c r="I470" s="60" t="s">
        <v>2341</v>
      </c>
      <c r="J470" s="37">
        <v>101</v>
      </c>
      <c r="K470" s="37"/>
      <c r="L470" s="37">
        <v>101</v>
      </c>
      <c r="M470" s="37"/>
      <c r="N470" s="60" t="s">
        <v>2342</v>
      </c>
      <c r="O470" s="37" t="s">
        <v>2261</v>
      </c>
      <c r="P470" s="63">
        <v>2889</v>
      </c>
      <c r="Q470" s="37" t="s">
        <v>53</v>
      </c>
      <c r="R470" s="37" t="s">
        <v>53</v>
      </c>
      <c r="S470" s="37" t="s">
        <v>53</v>
      </c>
      <c r="T470" s="37" t="s">
        <v>2262</v>
      </c>
      <c r="U470" s="37" t="s">
        <v>310</v>
      </c>
      <c r="V470" s="37" t="s">
        <v>311</v>
      </c>
      <c r="W470" s="81">
        <v>13987465418</v>
      </c>
      <c r="X470" s="37" t="s">
        <v>52</v>
      </c>
      <c r="Y470" s="108">
        <v>45698</v>
      </c>
      <c r="Z470" s="109">
        <v>45992</v>
      </c>
      <c r="AA470" s="37" t="s">
        <v>2263</v>
      </c>
      <c r="AB470" s="113"/>
      <c r="AC470" s="43" t="s">
        <v>58</v>
      </c>
      <c r="AD470" s="110" t="s">
        <v>2262</v>
      </c>
      <c r="AE470" s="111" t="s">
        <v>1897</v>
      </c>
      <c r="AF470" s="44"/>
      <c r="AG470" s="37"/>
      <c r="AH470" s="37">
        <v>101</v>
      </c>
      <c r="AI470" s="37"/>
      <c r="AJ470" s="37">
        <v>101</v>
      </c>
      <c r="AK470" s="37"/>
      <c r="AL470" s="126"/>
      <c r="AM470" s="37">
        <v>50</v>
      </c>
      <c r="AN470" s="37"/>
      <c r="AO470" s="37">
        <v>50</v>
      </c>
      <c r="AP470" s="136"/>
      <c r="AQ470" s="134">
        <f t="shared" si="20"/>
        <v>-51</v>
      </c>
    </row>
    <row r="471" s="6" customFormat="1" ht="110" customHeight="1" spans="1:43">
      <c r="A471" s="37">
        <v>108</v>
      </c>
      <c r="B471" s="37" t="s">
        <v>1897</v>
      </c>
      <c r="C471" s="37" t="s">
        <v>1898</v>
      </c>
      <c r="D471" s="45" t="s">
        <v>1925</v>
      </c>
      <c r="E471" s="37" t="s">
        <v>2343</v>
      </c>
      <c r="F471" s="37" t="s">
        <v>125</v>
      </c>
      <c r="G471" s="45" t="s">
        <v>2344</v>
      </c>
      <c r="H471" s="37" t="s">
        <v>48</v>
      </c>
      <c r="I471" s="60" t="s">
        <v>2345</v>
      </c>
      <c r="J471" s="199">
        <v>194</v>
      </c>
      <c r="K471" s="199"/>
      <c r="L471" s="37">
        <v>194</v>
      </c>
      <c r="M471" s="37"/>
      <c r="N471" s="60" t="s">
        <v>2346</v>
      </c>
      <c r="O471" s="37" t="s">
        <v>2261</v>
      </c>
      <c r="P471" s="63">
        <v>3508</v>
      </c>
      <c r="Q471" s="37" t="s">
        <v>53</v>
      </c>
      <c r="R471" s="37" t="s">
        <v>53</v>
      </c>
      <c r="S471" s="37" t="s">
        <v>53</v>
      </c>
      <c r="T471" s="37" t="s">
        <v>2262</v>
      </c>
      <c r="U471" s="37" t="s">
        <v>310</v>
      </c>
      <c r="V471" s="37" t="s">
        <v>311</v>
      </c>
      <c r="W471" s="81" t="s">
        <v>2347</v>
      </c>
      <c r="X471" s="37" t="s">
        <v>52</v>
      </c>
      <c r="Y471" s="108">
        <v>45717</v>
      </c>
      <c r="Z471" s="109">
        <v>45992</v>
      </c>
      <c r="AA471" s="37" t="s">
        <v>2263</v>
      </c>
      <c r="AB471" s="113"/>
      <c r="AC471" s="43" t="s">
        <v>58</v>
      </c>
      <c r="AD471" s="110" t="s">
        <v>2262</v>
      </c>
      <c r="AE471" s="111" t="s">
        <v>1897</v>
      </c>
      <c r="AF471" s="44"/>
      <c r="AG471" s="37"/>
      <c r="AH471" s="199">
        <v>194</v>
      </c>
      <c r="AI471" s="199"/>
      <c r="AJ471" s="37">
        <v>194</v>
      </c>
      <c r="AK471" s="37"/>
      <c r="AL471" s="126"/>
      <c r="AM471" s="37">
        <v>90</v>
      </c>
      <c r="AN471" s="37"/>
      <c r="AO471" s="37">
        <v>90</v>
      </c>
      <c r="AP471" s="136"/>
      <c r="AQ471" s="134">
        <f t="shared" si="20"/>
        <v>-104</v>
      </c>
    </row>
    <row r="472" s="6" customFormat="1" ht="159" customHeight="1" spans="1:43">
      <c r="A472" s="37">
        <v>109</v>
      </c>
      <c r="B472" s="37" t="s">
        <v>1897</v>
      </c>
      <c r="C472" s="37" t="s">
        <v>1898</v>
      </c>
      <c r="D472" s="45" t="s">
        <v>1925</v>
      </c>
      <c r="E472" s="37" t="s">
        <v>2348</v>
      </c>
      <c r="F472" s="37" t="s">
        <v>125</v>
      </c>
      <c r="G472" s="45" t="s">
        <v>1228</v>
      </c>
      <c r="H472" s="37" t="s">
        <v>48</v>
      </c>
      <c r="I472" s="60" t="s">
        <v>2349</v>
      </c>
      <c r="J472" s="37">
        <v>122.8</v>
      </c>
      <c r="K472" s="37"/>
      <c r="L472" s="37">
        <v>122.8</v>
      </c>
      <c r="M472" s="37"/>
      <c r="N472" s="60" t="s">
        <v>2350</v>
      </c>
      <c r="O472" s="37" t="s">
        <v>2261</v>
      </c>
      <c r="P472" s="63">
        <v>896</v>
      </c>
      <c r="Q472" s="37" t="s">
        <v>53</v>
      </c>
      <c r="R472" s="37" t="s">
        <v>53</v>
      </c>
      <c r="S472" s="37" t="s">
        <v>53</v>
      </c>
      <c r="T472" s="37" t="s">
        <v>2262</v>
      </c>
      <c r="U472" s="37" t="s">
        <v>310</v>
      </c>
      <c r="V472" s="37" t="s">
        <v>311</v>
      </c>
      <c r="W472" s="81">
        <v>13987465418</v>
      </c>
      <c r="X472" s="37" t="s">
        <v>52</v>
      </c>
      <c r="Y472" s="108">
        <v>45698</v>
      </c>
      <c r="Z472" s="109">
        <v>45992</v>
      </c>
      <c r="AA472" s="37" t="s">
        <v>2263</v>
      </c>
      <c r="AB472" s="113"/>
      <c r="AC472" s="43" t="s">
        <v>58</v>
      </c>
      <c r="AD472" s="110" t="s">
        <v>2262</v>
      </c>
      <c r="AE472" s="111" t="s">
        <v>1897</v>
      </c>
      <c r="AF472" s="44"/>
      <c r="AG472" s="37"/>
      <c r="AH472" s="37">
        <v>122.8</v>
      </c>
      <c r="AI472" s="37"/>
      <c r="AJ472" s="37">
        <v>122.8</v>
      </c>
      <c r="AK472" s="37"/>
      <c r="AL472" s="126"/>
      <c r="AM472" s="37">
        <v>60</v>
      </c>
      <c r="AN472" s="37"/>
      <c r="AO472" s="37">
        <v>60</v>
      </c>
      <c r="AP472" s="136"/>
      <c r="AQ472" s="134">
        <f t="shared" si="20"/>
        <v>-62.8</v>
      </c>
    </row>
    <row r="473" s="6" customFormat="1" ht="162" customHeight="1" spans="1:43">
      <c r="A473" s="37">
        <v>110</v>
      </c>
      <c r="B473" s="37" t="s">
        <v>1897</v>
      </c>
      <c r="C473" s="37" t="s">
        <v>1898</v>
      </c>
      <c r="D473" s="45" t="s">
        <v>1925</v>
      </c>
      <c r="E473" s="37" t="s">
        <v>2351</v>
      </c>
      <c r="F473" s="37" t="s">
        <v>223</v>
      </c>
      <c r="G473" s="45" t="s">
        <v>454</v>
      </c>
      <c r="H473" s="37" t="s">
        <v>48</v>
      </c>
      <c r="I473" s="60" t="s">
        <v>2352</v>
      </c>
      <c r="J473" s="37">
        <v>100</v>
      </c>
      <c r="K473" s="37"/>
      <c r="L473" s="37">
        <v>100</v>
      </c>
      <c r="M473" s="37"/>
      <c r="N473" s="60" t="s">
        <v>2353</v>
      </c>
      <c r="O473" s="37" t="s">
        <v>2261</v>
      </c>
      <c r="P473" s="63">
        <v>1223</v>
      </c>
      <c r="Q473" s="37" t="s">
        <v>53</v>
      </c>
      <c r="R473" s="37" t="s">
        <v>53</v>
      </c>
      <c r="S473" s="37" t="s">
        <v>53</v>
      </c>
      <c r="T473" s="37" t="s">
        <v>2262</v>
      </c>
      <c r="U473" s="37" t="s">
        <v>227</v>
      </c>
      <c r="V473" s="37" t="s">
        <v>228</v>
      </c>
      <c r="W473" s="81" t="s">
        <v>229</v>
      </c>
      <c r="X473" s="37" t="s">
        <v>52</v>
      </c>
      <c r="Y473" s="108">
        <v>45658</v>
      </c>
      <c r="Z473" s="109">
        <v>45992</v>
      </c>
      <c r="AA473" s="37" t="s">
        <v>2263</v>
      </c>
      <c r="AB473" s="113"/>
      <c r="AC473" s="43" t="s">
        <v>58</v>
      </c>
      <c r="AD473" s="110" t="s">
        <v>2262</v>
      </c>
      <c r="AE473" s="111" t="s">
        <v>1897</v>
      </c>
      <c r="AF473" s="44"/>
      <c r="AG473" s="37"/>
      <c r="AH473" s="37">
        <v>100</v>
      </c>
      <c r="AI473" s="37"/>
      <c r="AJ473" s="37">
        <v>100</v>
      </c>
      <c r="AK473" s="37"/>
      <c r="AL473" s="126"/>
      <c r="AM473" s="37">
        <v>50</v>
      </c>
      <c r="AN473" s="37"/>
      <c r="AO473" s="37">
        <v>50</v>
      </c>
      <c r="AP473" s="136"/>
      <c r="AQ473" s="134">
        <f t="shared" si="20"/>
        <v>-50</v>
      </c>
    </row>
    <row r="474" s="6" customFormat="1" ht="110" customHeight="1" spans="1:43">
      <c r="A474" s="37">
        <v>111</v>
      </c>
      <c r="B474" s="37" t="s">
        <v>1897</v>
      </c>
      <c r="C474" s="37" t="s">
        <v>1898</v>
      </c>
      <c r="D474" s="45" t="s">
        <v>1925</v>
      </c>
      <c r="E474" s="37" t="s">
        <v>2354</v>
      </c>
      <c r="F474" s="37" t="s">
        <v>223</v>
      </c>
      <c r="G474" s="45" t="s">
        <v>224</v>
      </c>
      <c r="H474" s="37" t="s">
        <v>48</v>
      </c>
      <c r="I474" s="60" t="s">
        <v>2355</v>
      </c>
      <c r="J474" s="37">
        <v>100</v>
      </c>
      <c r="K474" s="37"/>
      <c r="L474" s="37">
        <v>100</v>
      </c>
      <c r="M474" s="37"/>
      <c r="N474" s="60" t="s">
        <v>2356</v>
      </c>
      <c r="O474" s="37" t="s">
        <v>2261</v>
      </c>
      <c r="P474" s="63">
        <v>629</v>
      </c>
      <c r="Q474" s="37" t="s">
        <v>53</v>
      </c>
      <c r="R474" s="37" t="s">
        <v>53</v>
      </c>
      <c r="S474" s="37" t="s">
        <v>53</v>
      </c>
      <c r="T474" s="37" t="s">
        <v>2262</v>
      </c>
      <c r="U474" s="37" t="s">
        <v>227</v>
      </c>
      <c r="V474" s="37" t="s">
        <v>228</v>
      </c>
      <c r="W474" s="81" t="s">
        <v>229</v>
      </c>
      <c r="X474" s="37" t="s">
        <v>52</v>
      </c>
      <c r="Y474" s="108">
        <v>45658</v>
      </c>
      <c r="Z474" s="109">
        <v>45992</v>
      </c>
      <c r="AA474" s="37" t="s">
        <v>2263</v>
      </c>
      <c r="AB474" s="113"/>
      <c r="AC474" s="43" t="s">
        <v>58</v>
      </c>
      <c r="AD474" s="110" t="s">
        <v>2262</v>
      </c>
      <c r="AE474" s="111" t="s">
        <v>1897</v>
      </c>
      <c r="AF474" s="44"/>
      <c r="AG474" s="37"/>
      <c r="AH474" s="37">
        <v>100</v>
      </c>
      <c r="AI474" s="37"/>
      <c r="AJ474" s="37">
        <v>100</v>
      </c>
      <c r="AK474" s="37"/>
      <c r="AL474" s="126"/>
      <c r="AM474" s="37">
        <v>50</v>
      </c>
      <c r="AN474" s="37"/>
      <c r="AO474" s="37">
        <v>50</v>
      </c>
      <c r="AP474" s="136"/>
      <c r="AQ474" s="134">
        <f t="shared" si="20"/>
        <v>-50</v>
      </c>
    </row>
    <row r="475" s="6" customFormat="1" ht="146" customHeight="1" spans="1:43">
      <c r="A475" s="37">
        <v>112</v>
      </c>
      <c r="B475" s="37" t="s">
        <v>1897</v>
      </c>
      <c r="C475" s="37" t="s">
        <v>1898</v>
      </c>
      <c r="D475" s="45" t="s">
        <v>1925</v>
      </c>
      <c r="E475" s="37" t="s">
        <v>2357</v>
      </c>
      <c r="F475" s="37" t="s">
        <v>582</v>
      </c>
      <c r="G475" s="45" t="s">
        <v>2358</v>
      </c>
      <c r="H475" s="37" t="s">
        <v>48</v>
      </c>
      <c r="I475" s="60" t="s">
        <v>2359</v>
      </c>
      <c r="J475" s="37">
        <v>205</v>
      </c>
      <c r="K475" s="37"/>
      <c r="L475" s="37">
        <v>205</v>
      </c>
      <c r="M475" s="37"/>
      <c r="N475" s="60" t="s">
        <v>2360</v>
      </c>
      <c r="O475" s="37" t="s">
        <v>2261</v>
      </c>
      <c r="P475" s="63">
        <v>451</v>
      </c>
      <c r="Q475" s="37" t="s">
        <v>53</v>
      </c>
      <c r="R475" s="37" t="s">
        <v>53</v>
      </c>
      <c r="S475" s="37" t="s">
        <v>53</v>
      </c>
      <c r="T475" s="37" t="s">
        <v>2262</v>
      </c>
      <c r="U475" s="37" t="s">
        <v>587</v>
      </c>
      <c r="V475" s="37" t="s">
        <v>588</v>
      </c>
      <c r="W475" s="81">
        <v>13577395188</v>
      </c>
      <c r="X475" s="37" t="s">
        <v>52</v>
      </c>
      <c r="Y475" s="108">
        <v>45658</v>
      </c>
      <c r="Z475" s="109">
        <v>45992</v>
      </c>
      <c r="AA475" s="37" t="s">
        <v>2263</v>
      </c>
      <c r="AB475" s="113"/>
      <c r="AC475" s="43" t="s">
        <v>58</v>
      </c>
      <c r="AD475" s="110" t="s">
        <v>2262</v>
      </c>
      <c r="AE475" s="111" t="s">
        <v>1897</v>
      </c>
      <c r="AF475" s="44"/>
      <c r="AG475" s="37"/>
      <c r="AH475" s="37">
        <v>205</v>
      </c>
      <c r="AI475" s="37"/>
      <c r="AJ475" s="37">
        <v>205</v>
      </c>
      <c r="AK475" s="37"/>
      <c r="AL475" s="126"/>
      <c r="AM475" s="37">
        <v>100</v>
      </c>
      <c r="AN475" s="37"/>
      <c r="AO475" s="37">
        <v>100</v>
      </c>
      <c r="AP475" s="136"/>
      <c r="AQ475" s="134">
        <f t="shared" si="20"/>
        <v>-105</v>
      </c>
    </row>
    <row r="476" s="6" customFormat="1" ht="175" customHeight="1" spans="1:43">
      <c r="A476" s="37">
        <v>113</v>
      </c>
      <c r="B476" s="37" t="s">
        <v>1897</v>
      </c>
      <c r="C476" s="37" t="s">
        <v>1898</v>
      </c>
      <c r="D476" s="45" t="s">
        <v>1925</v>
      </c>
      <c r="E476" s="37" t="s">
        <v>2361</v>
      </c>
      <c r="F476" s="37" t="s">
        <v>582</v>
      </c>
      <c r="G476" s="45" t="s">
        <v>2362</v>
      </c>
      <c r="H476" s="37" t="s">
        <v>48</v>
      </c>
      <c r="I476" s="60" t="s">
        <v>2363</v>
      </c>
      <c r="J476" s="37">
        <v>120</v>
      </c>
      <c r="K476" s="37"/>
      <c r="L476" s="37">
        <v>120</v>
      </c>
      <c r="M476" s="37"/>
      <c r="N476" s="60" t="s">
        <v>2364</v>
      </c>
      <c r="O476" s="37" t="s">
        <v>2261</v>
      </c>
      <c r="P476" s="63">
        <v>121</v>
      </c>
      <c r="Q476" s="37" t="s">
        <v>53</v>
      </c>
      <c r="R476" s="37" t="s">
        <v>53</v>
      </c>
      <c r="S476" s="37" t="s">
        <v>53</v>
      </c>
      <c r="T476" s="37" t="s">
        <v>2262</v>
      </c>
      <c r="U476" s="37" t="s">
        <v>587</v>
      </c>
      <c r="V476" s="37" t="s">
        <v>588</v>
      </c>
      <c r="W476" s="81">
        <v>13577395188</v>
      </c>
      <c r="X476" s="37" t="s">
        <v>52</v>
      </c>
      <c r="Y476" s="108">
        <v>45658</v>
      </c>
      <c r="Z476" s="109">
        <v>45992</v>
      </c>
      <c r="AA476" s="37" t="s">
        <v>2263</v>
      </c>
      <c r="AB476" s="113"/>
      <c r="AC476" s="43" t="s">
        <v>58</v>
      </c>
      <c r="AD476" s="110" t="s">
        <v>2262</v>
      </c>
      <c r="AE476" s="111" t="s">
        <v>1897</v>
      </c>
      <c r="AF476" s="44"/>
      <c r="AG476" s="37"/>
      <c r="AH476" s="37">
        <v>120</v>
      </c>
      <c r="AI476" s="37"/>
      <c r="AJ476" s="37">
        <v>120</v>
      </c>
      <c r="AK476" s="37"/>
      <c r="AL476" s="126"/>
      <c r="AM476" s="37">
        <v>60</v>
      </c>
      <c r="AN476" s="37"/>
      <c r="AO476" s="37">
        <v>60</v>
      </c>
      <c r="AP476" s="136"/>
      <c r="AQ476" s="134">
        <f t="shared" si="20"/>
        <v>-60</v>
      </c>
    </row>
    <row r="477" s="6" customFormat="1" ht="204" customHeight="1" spans="1:43">
      <c r="A477" s="37">
        <v>114</v>
      </c>
      <c r="B477" s="37" t="s">
        <v>1897</v>
      </c>
      <c r="C477" s="37" t="s">
        <v>1898</v>
      </c>
      <c r="D477" s="45" t="s">
        <v>1925</v>
      </c>
      <c r="E477" s="37" t="s">
        <v>2365</v>
      </c>
      <c r="F477" s="37" t="s">
        <v>158</v>
      </c>
      <c r="G477" s="45" t="s">
        <v>711</v>
      </c>
      <c r="H477" s="37" t="s">
        <v>48</v>
      </c>
      <c r="I477" s="60" t="s">
        <v>2366</v>
      </c>
      <c r="J477" s="37">
        <v>350</v>
      </c>
      <c r="K477" s="37">
        <v>350</v>
      </c>
      <c r="L477" s="37"/>
      <c r="M477" s="37"/>
      <c r="N477" s="60" t="s">
        <v>2367</v>
      </c>
      <c r="O477" s="37" t="s">
        <v>2261</v>
      </c>
      <c r="P477" s="63">
        <v>976</v>
      </c>
      <c r="Q477" s="37" t="s">
        <v>53</v>
      </c>
      <c r="R477" s="37" t="s">
        <v>53</v>
      </c>
      <c r="S477" s="37" t="s">
        <v>53</v>
      </c>
      <c r="T477" s="37" t="s">
        <v>2262</v>
      </c>
      <c r="U477" s="37" t="s">
        <v>715</v>
      </c>
      <c r="V477" s="37" t="s">
        <v>721</v>
      </c>
      <c r="W477" s="81">
        <v>13887435395</v>
      </c>
      <c r="X477" s="37" t="s">
        <v>52</v>
      </c>
      <c r="Y477" s="108">
        <v>45778</v>
      </c>
      <c r="Z477" s="109">
        <v>45992</v>
      </c>
      <c r="AA477" s="37" t="s">
        <v>2263</v>
      </c>
      <c r="AB477" s="113"/>
      <c r="AC477" s="43" t="s">
        <v>58</v>
      </c>
      <c r="AD477" s="110" t="s">
        <v>2262</v>
      </c>
      <c r="AE477" s="111" t="s">
        <v>1897</v>
      </c>
      <c r="AF477" s="44"/>
      <c r="AG477" s="37"/>
      <c r="AH477" s="37">
        <v>350</v>
      </c>
      <c r="AI477" s="37">
        <v>350</v>
      </c>
      <c r="AJ477" s="37"/>
      <c r="AK477" s="37"/>
      <c r="AL477" s="126"/>
      <c r="AM477" s="37">
        <v>120</v>
      </c>
      <c r="AN477" s="37">
        <v>120</v>
      </c>
      <c r="AO477" s="37"/>
      <c r="AP477" s="136"/>
      <c r="AQ477" s="134">
        <f t="shared" si="20"/>
        <v>-230</v>
      </c>
    </row>
    <row r="478" s="6" customFormat="1" ht="102" customHeight="1" spans="1:43">
      <c r="A478" s="37">
        <v>115</v>
      </c>
      <c r="B478" s="37" t="s">
        <v>1897</v>
      </c>
      <c r="C478" s="37" t="s">
        <v>1898</v>
      </c>
      <c r="D478" s="45" t="s">
        <v>1925</v>
      </c>
      <c r="E478" s="37" t="s">
        <v>2368</v>
      </c>
      <c r="F478" s="37" t="s">
        <v>158</v>
      </c>
      <c r="G478" s="45" t="s">
        <v>2369</v>
      </c>
      <c r="H478" s="37" t="s">
        <v>48</v>
      </c>
      <c r="I478" s="60" t="s">
        <v>2370</v>
      </c>
      <c r="J478" s="37">
        <v>260</v>
      </c>
      <c r="K478" s="37">
        <v>260</v>
      </c>
      <c r="L478" s="37"/>
      <c r="M478" s="37"/>
      <c r="N478" s="60" t="s">
        <v>2371</v>
      </c>
      <c r="O478" s="37" t="s">
        <v>2261</v>
      </c>
      <c r="P478" s="63">
        <v>976</v>
      </c>
      <c r="Q478" s="37" t="s">
        <v>53</v>
      </c>
      <c r="R478" s="37" t="s">
        <v>53</v>
      </c>
      <c r="S478" s="37" t="s">
        <v>53</v>
      </c>
      <c r="T478" s="37" t="s">
        <v>2262</v>
      </c>
      <c r="U478" s="37" t="s">
        <v>715</v>
      </c>
      <c r="V478" s="37" t="s">
        <v>721</v>
      </c>
      <c r="W478" s="81">
        <v>13887435395</v>
      </c>
      <c r="X478" s="37" t="s">
        <v>52</v>
      </c>
      <c r="Y478" s="108">
        <v>45778</v>
      </c>
      <c r="Z478" s="109">
        <v>45992</v>
      </c>
      <c r="AA478" s="37" t="s">
        <v>2263</v>
      </c>
      <c r="AB478" s="113"/>
      <c r="AC478" s="43" t="s">
        <v>58</v>
      </c>
      <c r="AD478" s="110" t="s">
        <v>2262</v>
      </c>
      <c r="AE478" s="111" t="s">
        <v>1897</v>
      </c>
      <c r="AF478" s="44"/>
      <c r="AG478" s="37"/>
      <c r="AH478" s="37">
        <v>260</v>
      </c>
      <c r="AI478" s="37">
        <v>260</v>
      </c>
      <c r="AJ478" s="37"/>
      <c r="AK478" s="37"/>
      <c r="AL478" s="126"/>
      <c r="AM478" s="37">
        <v>120</v>
      </c>
      <c r="AN478" s="37">
        <v>120</v>
      </c>
      <c r="AO478" s="37"/>
      <c r="AP478" s="136"/>
      <c r="AQ478" s="134">
        <f t="shared" si="20"/>
        <v>-140</v>
      </c>
    </row>
    <row r="479" s="6" customFormat="1" ht="180" customHeight="1" spans="1:43">
      <c r="A479" s="37">
        <v>116</v>
      </c>
      <c r="B479" s="37" t="s">
        <v>1897</v>
      </c>
      <c r="C479" s="37" t="s">
        <v>1898</v>
      </c>
      <c r="D479" s="45" t="s">
        <v>1925</v>
      </c>
      <c r="E479" s="37" t="s">
        <v>2372</v>
      </c>
      <c r="F479" s="37" t="s">
        <v>158</v>
      </c>
      <c r="G479" s="45" t="s">
        <v>2119</v>
      </c>
      <c r="H479" s="37" t="s">
        <v>48</v>
      </c>
      <c r="I479" s="60" t="s">
        <v>2373</v>
      </c>
      <c r="J479" s="37">
        <v>450</v>
      </c>
      <c r="K479" s="37">
        <v>450</v>
      </c>
      <c r="L479" s="37"/>
      <c r="M479" s="37"/>
      <c r="N479" s="60" t="s">
        <v>2374</v>
      </c>
      <c r="O479" s="37" t="s">
        <v>2261</v>
      </c>
      <c r="P479" s="63">
        <v>1836</v>
      </c>
      <c r="Q479" s="37" t="s">
        <v>53</v>
      </c>
      <c r="R479" s="37" t="s">
        <v>53</v>
      </c>
      <c r="S479" s="37" t="s">
        <v>53</v>
      </c>
      <c r="T479" s="37" t="s">
        <v>2262</v>
      </c>
      <c r="U479" s="37" t="s">
        <v>715</v>
      </c>
      <c r="V479" s="37" t="s">
        <v>721</v>
      </c>
      <c r="W479" s="81">
        <v>13887435395</v>
      </c>
      <c r="X479" s="37" t="s">
        <v>52</v>
      </c>
      <c r="Y479" s="108">
        <v>45778</v>
      </c>
      <c r="Z479" s="109">
        <v>45992</v>
      </c>
      <c r="AA479" s="37" t="s">
        <v>2263</v>
      </c>
      <c r="AB479" s="113"/>
      <c r="AC479" s="43" t="s">
        <v>58</v>
      </c>
      <c r="AD479" s="110" t="s">
        <v>2262</v>
      </c>
      <c r="AE479" s="111" t="s">
        <v>1897</v>
      </c>
      <c r="AF479" s="44"/>
      <c r="AG479" s="37"/>
      <c r="AH479" s="37">
        <v>450</v>
      </c>
      <c r="AI479" s="37">
        <v>450</v>
      </c>
      <c r="AJ479" s="37"/>
      <c r="AK479" s="37"/>
      <c r="AL479" s="126"/>
      <c r="AM479" s="37">
        <v>180</v>
      </c>
      <c r="AN479" s="37">
        <v>180</v>
      </c>
      <c r="AO479" s="37"/>
      <c r="AP479" s="136"/>
      <c r="AQ479" s="134">
        <f t="shared" si="20"/>
        <v>-270</v>
      </c>
    </row>
    <row r="480" s="6" customFormat="1" ht="117" customHeight="1" spans="1:43">
      <c r="A480" s="37">
        <v>117</v>
      </c>
      <c r="B480" s="37" t="s">
        <v>1897</v>
      </c>
      <c r="C480" s="37" t="s">
        <v>1898</v>
      </c>
      <c r="D480" s="45" t="s">
        <v>1925</v>
      </c>
      <c r="E480" s="37" t="s">
        <v>2375</v>
      </c>
      <c r="F480" s="37" t="s">
        <v>158</v>
      </c>
      <c r="G480" s="45" t="s">
        <v>159</v>
      </c>
      <c r="H480" s="37" t="s">
        <v>48</v>
      </c>
      <c r="I480" s="60" t="s">
        <v>2376</v>
      </c>
      <c r="J480" s="37">
        <v>75</v>
      </c>
      <c r="K480" s="37">
        <v>75</v>
      </c>
      <c r="L480" s="37"/>
      <c r="M480" s="37"/>
      <c r="N480" s="60" t="s">
        <v>2377</v>
      </c>
      <c r="O480" s="37" t="s">
        <v>2261</v>
      </c>
      <c r="P480" s="63">
        <v>1470</v>
      </c>
      <c r="Q480" s="37" t="s">
        <v>53</v>
      </c>
      <c r="R480" s="37" t="s">
        <v>53</v>
      </c>
      <c r="S480" s="37" t="s">
        <v>53</v>
      </c>
      <c r="T480" s="37" t="s">
        <v>2262</v>
      </c>
      <c r="U480" s="37" t="s">
        <v>715</v>
      </c>
      <c r="V480" s="37" t="s">
        <v>721</v>
      </c>
      <c r="W480" s="81">
        <v>13887435395</v>
      </c>
      <c r="X480" s="37" t="s">
        <v>52</v>
      </c>
      <c r="Y480" s="108">
        <v>45778</v>
      </c>
      <c r="Z480" s="109">
        <v>45992</v>
      </c>
      <c r="AA480" s="37" t="s">
        <v>2263</v>
      </c>
      <c r="AB480" s="113"/>
      <c r="AC480" s="43" t="s">
        <v>58</v>
      </c>
      <c r="AD480" s="110" t="s">
        <v>2262</v>
      </c>
      <c r="AE480" s="111" t="s">
        <v>1897</v>
      </c>
      <c r="AF480" s="44"/>
      <c r="AG480" s="37"/>
      <c r="AH480" s="37">
        <v>75</v>
      </c>
      <c r="AI480" s="37">
        <v>75</v>
      </c>
      <c r="AJ480" s="37"/>
      <c r="AK480" s="37"/>
      <c r="AL480" s="126"/>
      <c r="AM480" s="37">
        <v>75</v>
      </c>
      <c r="AN480" s="37">
        <v>75</v>
      </c>
      <c r="AO480" s="37"/>
      <c r="AP480" s="136"/>
      <c r="AQ480" s="134">
        <f t="shared" si="20"/>
        <v>0</v>
      </c>
    </row>
    <row r="481" s="6" customFormat="1" ht="118" customHeight="1" spans="1:43">
      <c r="A481" s="37">
        <v>118</v>
      </c>
      <c r="B481" s="37" t="s">
        <v>1897</v>
      </c>
      <c r="C481" s="37" t="s">
        <v>1898</v>
      </c>
      <c r="D481" s="45" t="s">
        <v>1925</v>
      </c>
      <c r="E481" s="37" t="s">
        <v>2378</v>
      </c>
      <c r="F481" s="37" t="s">
        <v>180</v>
      </c>
      <c r="G481" s="45" t="s">
        <v>2379</v>
      </c>
      <c r="H481" s="37" t="s">
        <v>48</v>
      </c>
      <c r="I481" s="60" t="s">
        <v>2380</v>
      </c>
      <c r="J481" s="37">
        <v>169.75</v>
      </c>
      <c r="K481" s="37"/>
      <c r="L481" s="37">
        <v>169.75</v>
      </c>
      <c r="M481" s="37"/>
      <c r="N481" s="60" t="s">
        <v>2381</v>
      </c>
      <c r="O481" s="37" t="s">
        <v>2261</v>
      </c>
      <c r="P481" s="63">
        <v>745</v>
      </c>
      <c r="Q481" s="37" t="s">
        <v>53</v>
      </c>
      <c r="R481" s="37" t="s">
        <v>53</v>
      </c>
      <c r="S481" s="37" t="s">
        <v>53</v>
      </c>
      <c r="T481" s="37" t="s">
        <v>2262</v>
      </c>
      <c r="U481" s="37" t="s">
        <v>185</v>
      </c>
      <c r="V481" s="37" t="s">
        <v>186</v>
      </c>
      <c r="W481" s="81" t="s">
        <v>187</v>
      </c>
      <c r="X481" s="37" t="s">
        <v>52</v>
      </c>
      <c r="Y481" s="108">
        <v>45658</v>
      </c>
      <c r="Z481" s="109">
        <v>45992</v>
      </c>
      <c r="AA481" s="37" t="s">
        <v>2263</v>
      </c>
      <c r="AB481" s="113"/>
      <c r="AC481" s="43" t="s">
        <v>58</v>
      </c>
      <c r="AD481" s="110" t="s">
        <v>2262</v>
      </c>
      <c r="AE481" s="111" t="s">
        <v>1897</v>
      </c>
      <c r="AF481" s="44"/>
      <c r="AG481" s="37"/>
      <c r="AH481" s="37">
        <v>169.75</v>
      </c>
      <c r="AI481" s="37"/>
      <c r="AJ481" s="37">
        <v>169.75</v>
      </c>
      <c r="AK481" s="37"/>
      <c r="AL481" s="126"/>
      <c r="AM481" s="37">
        <v>80</v>
      </c>
      <c r="AN481" s="37"/>
      <c r="AO481" s="37">
        <v>80</v>
      </c>
      <c r="AP481" s="136"/>
      <c r="AQ481" s="134">
        <f t="shared" si="20"/>
        <v>-89.75</v>
      </c>
    </row>
    <row r="482" s="6" customFormat="1" ht="197" customHeight="1" spans="1:43">
      <c r="A482" s="37">
        <v>119</v>
      </c>
      <c r="B482" s="37" t="s">
        <v>1897</v>
      </c>
      <c r="C482" s="37" t="s">
        <v>1898</v>
      </c>
      <c r="D482" s="45" t="s">
        <v>1925</v>
      </c>
      <c r="E482" s="37" t="s">
        <v>2382</v>
      </c>
      <c r="F482" s="37" t="s">
        <v>180</v>
      </c>
      <c r="G482" s="45" t="s">
        <v>189</v>
      </c>
      <c r="H482" s="37" t="s">
        <v>48</v>
      </c>
      <c r="I482" s="60" t="s">
        <v>2383</v>
      </c>
      <c r="J482" s="37">
        <v>131</v>
      </c>
      <c r="K482" s="37">
        <v>131</v>
      </c>
      <c r="L482" s="37"/>
      <c r="M482" s="37"/>
      <c r="N482" s="60" t="s">
        <v>2384</v>
      </c>
      <c r="O482" s="37" t="s">
        <v>2261</v>
      </c>
      <c r="P482" s="63">
        <v>452</v>
      </c>
      <c r="Q482" s="37" t="s">
        <v>53</v>
      </c>
      <c r="R482" s="37" t="s">
        <v>53</v>
      </c>
      <c r="S482" s="37" t="s">
        <v>53</v>
      </c>
      <c r="T482" s="37" t="s">
        <v>2262</v>
      </c>
      <c r="U482" s="37" t="s">
        <v>185</v>
      </c>
      <c r="V482" s="37" t="s">
        <v>186</v>
      </c>
      <c r="W482" s="81" t="s">
        <v>187</v>
      </c>
      <c r="X482" s="37" t="s">
        <v>52</v>
      </c>
      <c r="Y482" s="108">
        <v>45658</v>
      </c>
      <c r="Z482" s="109">
        <v>45992</v>
      </c>
      <c r="AA482" s="37" t="s">
        <v>2263</v>
      </c>
      <c r="AB482" s="113"/>
      <c r="AC482" s="43" t="s">
        <v>58</v>
      </c>
      <c r="AD482" s="110" t="s">
        <v>2262</v>
      </c>
      <c r="AE482" s="111" t="s">
        <v>1897</v>
      </c>
      <c r="AF482" s="44"/>
      <c r="AG482" s="37"/>
      <c r="AH482" s="37">
        <v>131</v>
      </c>
      <c r="AI482" s="37">
        <v>131</v>
      </c>
      <c r="AJ482" s="37"/>
      <c r="AK482" s="37"/>
      <c r="AL482" s="126"/>
      <c r="AM482" s="37">
        <v>60</v>
      </c>
      <c r="AN482" s="37">
        <v>60</v>
      </c>
      <c r="AO482" s="37"/>
      <c r="AP482" s="136"/>
      <c r="AQ482" s="134">
        <f t="shared" si="20"/>
        <v>-71</v>
      </c>
    </row>
    <row r="483" s="6" customFormat="1" ht="117" customHeight="1" spans="1:43">
      <c r="A483" s="37">
        <v>120</v>
      </c>
      <c r="B483" s="37" t="s">
        <v>1897</v>
      </c>
      <c r="C483" s="37" t="s">
        <v>1898</v>
      </c>
      <c r="D483" s="45" t="s">
        <v>1925</v>
      </c>
      <c r="E483" s="37" t="s">
        <v>2385</v>
      </c>
      <c r="F483" s="37" t="s">
        <v>264</v>
      </c>
      <c r="G483" s="45" t="s">
        <v>2386</v>
      </c>
      <c r="H483" s="37" t="s">
        <v>48</v>
      </c>
      <c r="I483" s="60" t="s">
        <v>2387</v>
      </c>
      <c r="J483" s="37">
        <v>300</v>
      </c>
      <c r="K483" s="37">
        <v>300</v>
      </c>
      <c r="L483" s="37"/>
      <c r="M483" s="37"/>
      <c r="N483" s="60" t="s">
        <v>2388</v>
      </c>
      <c r="O483" s="37" t="s">
        <v>2261</v>
      </c>
      <c r="P483" s="63">
        <v>910</v>
      </c>
      <c r="Q483" s="37" t="s">
        <v>53</v>
      </c>
      <c r="R483" s="37" t="s">
        <v>53</v>
      </c>
      <c r="S483" s="37" t="s">
        <v>53</v>
      </c>
      <c r="T483" s="37" t="s">
        <v>2262</v>
      </c>
      <c r="U483" s="37" t="s">
        <v>268</v>
      </c>
      <c r="V483" s="37" t="s">
        <v>892</v>
      </c>
      <c r="W483" s="81">
        <v>18725485666</v>
      </c>
      <c r="X483" s="37" t="s">
        <v>52</v>
      </c>
      <c r="Y483" s="108">
        <v>45658</v>
      </c>
      <c r="Z483" s="109">
        <v>45992</v>
      </c>
      <c r="AA483" s="37" t="s">
        <v>2263</v>
      </c>
      <c r="AB483" s="113"/>
      <c r="AC483" s="43" t="s">
        <v>58</v>
      </c>
      <c r="AD483" s="110" t="s">
        <v>2262</v>
      </c>
      <c r="AE483" s="111" t="s">
        <v>1897</v>
      </c>
      <c r="AF483" s="44"/>
      <c r="AG483" s="37"/>
      <c r="AH483" s="37">
        <v>300</v>
      </c>
      <c r="AI483" s="37">
        <v>300</v>
      </c>
      <c r="AJ483" s="37"/>
      <c r="AK483" s="37"/>
      <c r="AL483" s="126"/>
      <c r="AM483" s="37">
        <v>130</v>
      </c>
      <c r="AN483" s="37">
        <v>130</v>
      </c>
      <c r="AO483" s="37"/>
      <c r="AP483" s="136"/>
      <c r="AQ483" s="134">
        <f t="shared" si="20"/>
        <v>-170</v>
      </c>
    </row>
    <row r="484" s="6" customFormat="1" ht="109" customHeight="1" spans="1:43">
      <c r="A484" s="37">
        <v>121</v>
      </c>
      <c r="B484" s="37" t="s">
        <v>1897</v>
      </c>
      <c r="C484" s="37" t="s">
        <v>1898</v>
      </c>
      <c r="D484" s="45" t="s">
        <v>1925</v>
      </c>
      <c r="E484" s="37" t="s">
        <v>2389</v>
      </c>
      <c r="F484" s="37" t="s">
        <v>264</v>
      </c>
      <c r="G484" s="45" t="s">
        <v>2390</v>
      </c>
      <c r="H484" s="37" t="s">
        <v>48</v>
      </c>
      <c r="I484" s="60" t="s">
        <v>2391</v>
      </c>
      <c r="J484" s="37">
        <v>200</v>
      </c>
      <c r="K484" s="37"/>
      <c r="L484" s="37">
        <v>200</v>
      </c>
      <c r="M484" s="37"/>
      <c r="N484" s="64" t="s">
        <v>2392</v>
      </c>
      <c r="O484" s="37" t="s">
        <v>2261</v>
      </c>
      <c r="P484" s="63">
        <v>870</v>
      </c>
      <c r="Q484" s="37" t="s">
        <v>53</v>
      </c>
      <c r="R484" s="37" t="s">
        <v>53</v>
      </c>
      <c r="S484" s="37" t="s">
        <v>53</v>
      </c>
      <c r="T484" s="37" t="s">
        <v>2262</v>
      </c>
      <c r="U484" s="37" t="s">
        <v>268</v>
      </c>
      <c r="V484" s="37" t="s">
        <v>892</v>
      </c>
      <c r="W484" s="81">
        <v>18725485666</v>
      </c>
      <c r="X484" s="37" t="s">
        <v>52</v>
      </c>
      <c r="Y484" s="108">
        <v>45658</v>
      </c>
      <c r="Z484" s="109">
        <v>45992</v>
      </c>
      <c r="AA484" s="37" t="s">
        <v>2263</v>
      </c>
      <c r="AB484" s="113"/>
      <c r="AC484" s="43" t="s">
        <v>58</v>
      </c>
      <c r="AD484" s="110" t="s">
        <v>2262</v>
      </c>
      <c r="AE484" s="111" t="s">
        <v>1897</v>
      </c>
      <c r="AF484" s="44"/>
      <c r="AG484" s="37"/>
      <c r="AH484" s="37">
        <v>200</v>
      </c>
      <c r="AI484" s="37"/>
      <c r="AJ484" s="37">
        <v>200</v>
      </c>
      <c r="AK484" s="37"/>
      <c r="AL484" s="126"/>
      <c r="AM484" s="37">
        <v>100</v>
      </c>
      <c r="AN484" s="37"/>
      <c r="AO484" s="37">
        <v>100</v>
      </c>
      <c r="AP484" s="136"/>
      <c r="AQ484" s="134">
        <f t="shared" si="20"/>
        <v>-100</v>
      </c>
    </row>
    <row r="485" s="6" customFormat="1" ht="219" customHeight="1" spans="1:43">
      <c r="A485" s="37">
        <v>122</v>
      </c>
      <c r="B485" s="37" t="s">
        <v>1897</v>
      </c>
      <c r="C485" s="37" t="s">
        <v>1898</v>
      </c>
      <c r="D485" s="45" t="s">
        <v>1925</v>
      </c>
      <c r="E485" s="37" t="s">
        <v>2393</v>
      </c>
      <c r="F485" s="37" t="s">
        <v>264</v>
      </c>
      <c r="G485" s="45" t="s">
        <v>2394</v>
      </c>
      <c r="H485" s="37" t="s">
        <v>48</v>
      </c>
      <c r="I485" s="64" t="s">
        <v>2395</v>
      </c>
      <c r="J485" s="37">
        <v>299.8</v>
      </c>
      <c r="K485" s="37"/>
      <c r="L485" s="37">
        <v>299.8</v>
      </c>
      <c r="M485" s="37"/>
      <c r="N485" s="60" t="s">
        <v>2396</v>
      </c>
      <c r="O485" s="37" t="s">
        <v>2261</v>
      </c>
      <c r="P485" s="63">
        <v>1425</v>
      </c>
      <c r="Q485" s="37" t="s">
        <v>53</v>
      </c>
      <c r="R485" s="37" t="s">
        <v>53</v>
      </c>
      <c r="S485" s="37" t="s">
        <v>53</v>
      </c>
      <c r="T485" s="37" t="s">
        <v>2262</v>
      </c>
      <c r="U485" s="37" t="s">
        <v>268</v>
      </c>
      <c r="V485" s="37" t="s">
        <v>892</v>
      </c>
      <c r="W485" s="81">
        <v>18725485666</v>
      </c>
      <c r="X485" s="37" t="s">
        <v>52</v>
      </c>
      <c r="Y485" s="108">
        <v>45658</v>
      </c>
      <c r="Z485" s="109">
        <v>45992</v>
      </c>
      <c r="AA485" s="37" t="s">
        <v>2263</v>
      </c>
      <c r="AB485" s="113"/>
      <c r="AC485" s="43" t="s">
        <v>58</v>
      </c>
      <c r="AD485" s="110" t="s">
        <v>2262</v>
      </c>
      <c r="AE485" s="111" t="s">
        <v>1897</v>
      </c>
      <c r="AF485" s="44"/>
      <c r="AG485" s="37"/>
      <c r="AH485" s="37">
        <v>299.8</v>
      </c>
      <c r="AI485" s="37"/>
      <c r="AJ485" s="37">
        <v>299.8</v>
      </c>
      <c r="AK485" s="37"/>
      <c r="AL485" s="126"/>
      <c r="AM485" s="37">
        <v>140</v>
      </c>
      <c r="AN485" s="37"/>
      <c r="AO485" s="37">
        <v>140</v>
      </c>
      <c r="AP485" s="136"/>
      <c r="AQ485" s="134">
        <f t="shared" si="20"/>
        <v>-159.8</v>
      </c>
    </row>
    <row r="486" s="6" customFormat="1" ht="357" customHeight="1" spans="1:43">
      <c r="A486" s="37">
        <v>123</v>
      </c>
      <c r="B486" s="37" t="s">
        <v>1897</v>
      </c>
      <c r="C486" s="37" t="s">
        <v>1898</v>
      </c>
      <c r="D486" s="45" t="s">
        <v>1925</v>
      </c>
      <c r="E486" s="37" t="s">
        <v>2397</v>
      </c>
      <c r="F486" s="37" t="s">
        <v>723</v>
      </c>
      <c r="G486" s="45" t="s">
        <v>2398</v>
      </c>
      <c r="H486" s="37" t="s">
        <v>48</v>
      </c>
      <c r="I486" s="64" t="s">
        <v>2399</v>
      </c>
      <c r="J486" s="37">
        <v>130</v>
      </c>
      <c r="K486" s="37">
        <v>130</v>
      </c>
      <c r="L486" s="37"/>
      <c r="M486" s="37"/>
      <c r="N486" s="60" t="s">
        <v>2400</v>
      </c>
      <c r="O486" s="37" t="s">
        <v>2261</v>
      </c>
      <c r="P486" s="63">
        <v>3067</v>
      </c>
      <c r="Q486" s="37" t="s">
        <v>53</v>
      </c>
      <c r="R486" s="37" t="s">
        <v>53</v>
      </c>
      <c r="S486" s="37" t="s">
        <v>53</v>
      </c>
      <c r="T486" s="37" t="s">
        <v>2262</v>
      </c>
      <c r="U486" s="37" t="s">
        <v>728</v>
      </c>
      <c r="V486" s="37" t="s">
        <v>729</v>
      </c>
      <c r="W486" s="81" t="s">
        <v>2401</v>
      </c>
      <c r="X486" s="37" t="s">
        <v>52</v>
      </c>
      <c r="Y486" s="108">
        <v>45717</v>
      </c>
      <c r="Z486" s="109">
        <v>45992</v>
      </c>
      <c r="AA486" s="37" t="s">
        <v>2263</v>
      </c>
      <c r="AB486" s="113"/>
      <c r="AC486" s="43" t="s">
        <v>58</v>
      </c>
      <c r="AD486" s="110" t="s">
        <v>2262</v>
      </c>
      <c r="AE486" s="111" t="s">
        <v>1897</v>
      </c>
      <c r="AF486" s="44"/>
      <c r="AG486" s="37"/>
      <c r="AH486" s="37">
        <v>130</v>
      </c>
      <c r="AI486" s="37">
        <v>130</v>
      </c>
      <c r="AJ486" s="37"/>
      <c r="AK486" s="37"/>
      <c r="AL486" s="126"/>
      <c r="AM486" s="37">
        <v>65</v>
      </c>
      <c r="AN486" s="37">
        <v>65</v>
      </c>
      <c r="AO486" s="37"/>
      <c r="AP486" s="136"/>
      <c r="AQ486" s="134">
        <f t="shared" si="20"/>
        <v>-65</v>
      </c>
    </row>
    <row r="487" s="6" customFormat="1" ht="108" customHeight="1" spans="1:43">
      <c r="A487" s="37">
        <v>124</v>
      </c>
      <c r="B487" s="37" t="s">
        <v>1897</v>
      </c>
      <c r="C487" s="37" t="s">
        <v>1898</v>
      </c>
      <c r="D487" s="45" t="s">
        <v>1925</v>
      </c>
      <c r="E487" s="37" t="s">
        <v>2402</v>
      </c>
      <c r="F487" s="37" t="s">
        <v>276</v>
      </c>
      <c r="G487" s="45" t="s">
        <v>277</v>
      </c>
      <c r="H487" s="37" t="s">
        <v>48</v>
      </c>
      <c r="I487" s="60" t="s">
        <v>2403</v>
      </c>
      <c r="J487" s="37">
        <v>270</v>
      </c>
      <c r="K487" s="37">
        <v>270</v>
      </c>
      <c r="L487" s="37"/>
      <c r="M487" s="37"/>
      <c r="N487" s="60" t="s">
        <v>2404</v>
      </c>
      <c r="O487" s="37" t="s">
        <v>2261</v>
      </c>
      <c r="P487" s="63">
        <v>589</v>
      </c>
      <c r="Q487" s="37" t="s">
        <v>53</v>
      </c>
      <c r="R487" s="37" t="s">
        <v>53</v>
      </c>
      <c r="S487" s="37" t="s">
        <v>53</v>
      </c>
      <c r="T487" s="37" t="s">
        <v>2262</v>
      </c>
      <c r="U487" s="37" t="s">
        <v>281</v>
      </c>
      <c r="V487" s="37" t="s">
        <v>282</v>
      </c>
      <c r="W487" s="81">
        <v>13769765966</v>
      </c>
      <c r="X487" s="37" t="s">
        <v>52</v>
      </c>
      <c r="Y487" s="108">
        <v>45689</v>
      </c>
      <c r="Z487" s="109">
        <v>45992</v>
      </c>
      <c r="AA487" s="37" t="s">
        <v>2263</v>
      </c>
      <c r="AB487" s="113"/>
      <c r="AC487" s="43" t="s">
        <v>58</v>
      </c>
      <c r="AD487" s="110" t="s">
        <v>2262</v>
      </c>
      <c r="AE487" s="111" t="s">
        <v>1897</v>
      </c>
      <c r="AF487" s="44"/>
      <c r="AG487" s="37"/>
      <c r="AH487" s="37">
        <v>270</v>
      </c>
      <c r="AI487" s="37">
        <v>270</v>
      </c>
      <c r="AJ487" s="37"/>
      <c r="AK487" s="37"/>
      <c r="AL487" s="126"/>
      <c r="AM487" s="37">
        <v>120</v>
      </c>
      <c r="AN487" s="37">
        <v>120</v>
      </c>
      <c r="AO487" s="37"/>
      <c r="AP487" s="136"/>
      <c r="AQ487" s="134">
        <f t="shared" si="20"/>
        <v>-150</v>
      </c>
    </row>
    <row r="488" s="6" customFormat="1" ht="144" customHeight="1" spans="1:43">
      <c r="A488" s="37">
        <v>125</v>
      </c>
      <c r="B488" s="37" t="s">
        <v>1897</v>
      </c>
      <c r="C488" s="37" t="s">
        <v>1898</v>
      </c>
      <c r="D488" s="45" t="s">
        <v>1925</v>
      </c>
      <c r="E488" s="37" t="s">
        <v>2405</v>
      </c>
      <c r="F488" s="37" t="s">
        <v>276</v>
      </c>
      <c r="G488" s="45" t="s">
        <v>2406</v>
      </c>
      <c r="H488" s="37" t="s">
        <v>48</v>
      </c>
      <c r="I488" s="60" t="s">
        <v>2407</v>
      </c>
      <c r="J488" s="37">
        <v>300</v>
      </c>
      <c r="K488" s="200">
        <v>300</v>
      </c>
      <c r="L488" s="54"/>
      <c r="M488" s="54"/>
      <c r="N488" s="60" t="s">
        <v>2408</v>
      </c>
      <c r="O488" s="37"/>
      <c r="P488" s="63">
        <v>1800</v>
      </c>
      <c r="Q488" s="37" t="s">
        <v>53</v>
      </c>
      <c r="R488" s="37" t="s">
        <v>53</v>
      </c>
      <c r="S488" s="37" t="s">
        <v>53</v>
      </c>
      <c r="T488" s="37" t="s">
        <v>2262</v>
      </c>
      <c r="U488" s="37" t="s">
        <v>281</v>
      </c>
      <c r="V488" s="37" t="s">
        <v>282</v>
      </c>
      <c r="W488" s="81">
        <v>13769765966</v>
      </c>
      <c r="X488" s="37" t="s">
        <v>52</v>
      </c>
      <c r="Y488" s="108">
        <v>45658</v>
      </c>
      <c r="Z488" s="109">
        <v>45992</v>
      </c>
      <c r="AA488" s="37" t="s">
        <v>2263</v>
      </c>
      <c r="AB488" s="113"/>
      <c r="AC488" s="43" t="s">
        <v>58</v>
      </c>
      <c r="AD488" s="110" t="s">
        <v>2262</v>
      </c>
      <c r="AE488" s="111" t="s">
        <v>1897</v>
      </c>
      <c r="AF488" s="44"/>
      <c r="AG488" s="37"/>
      <c r="AH488" s="37">
        <v>300</v>
      </c>
      <c r="AI488" s="200">
        <v>300</v>
      </c>
      <c r="AJ488" s="54"/>
      <c r="AK488" s="54"/>
      <c r="AL488" s="126"/>
      <c r="AM488" s="37">
        <v>140</v>
      </c>
      <c r="AN488" s="37">
        <v>140</v>
      </c>
      <c r="AO488" s="37"/>
      <c r="AP488" s="136"/>
      <c r="AQ488" s="134">
        <f t="shared" si="20"/>
        <v>-160</v>
      </c>
    </row>
    <row r="489" s="6" customFormat="1" ht="95" customHeight="1" spans="1:43">
      <c r="A489" s="37">
        <v>126</v>
      </c>
      <c r="B489" s="37" t="s">
        <v>1897</v>
      </c>
      <c r="C489" s="37" t="s">
        <v>1898</v>
      </c>
      <c r="D489" s="45" t="s">
        <v>1925</v>
      </c>
      <c r="E489" s="37" t="s">
        <v>2409</v>
      </c>
      <c r="F489" s="37" t="s">
        <v>276</v>
      </c>
      <c r="G489" s="45" t="s">
        <v>2410</v>
      </c>
      <c r="H489" s="37" t="s">
        <v>48</v>
      </c>
      <c r="I489" s="60" t="s">
        <v>2411</v>
      </c>
      <c r="J489" s="37">
        <v>300</v>
      </c>
      <c r="K489" s="37">
        <v>300</v>
      </c>
      <c r="L489" s="37"/>
      <c r="M489" s="37"/>
      <c r="N489" s="60" t="s">
        <v>2412</v>
      </c>
      <c r="O489" s="37" t="s">
        <v>2261</v>
      </c>
      <c r="P489" s="63">
        <v>2740</v>
      </c>
      <c r="Q489" s="37" t="s">
        <v>53</v>
      </c>
      <c r="R489" s="37" t="s">
        <v>53</v>
      </c>
      <c r="S489" s="37" t="s">
        <v>52</v>
      </c>
      <c r="T489" s="37" t="s">
        <v>2262</v>
      </c>
      <c r="U489" s="37" t="s">
        <v>281</v>
      </c>
      <c r="V489" s="37" t="s">
        <v>282</v>
      </c>
      <c r="W489" s="81" t="s">
        <v>283</v>
      </c>
      <c r="X489" s="37" t="s">
        <v>52</v>
      </c>
      <c r="Y489" s="108">
        <v>45658</v>
      </c>
      <c r="Z489" s="109">
        <v>45992</v>
      </c>
      <c r="AA489" s="37" t="s">
        <v>2263</v>
      </c>
      <c r="AB489" s="113"/>
      <c r="AC489" s="43" t="s">
        <v>58</v>
      </c>
      <c r="AD489" s="110" t="s">
        <v>2262</v>
      </c>
      <c r="AE489" s="111" t="s">
        <v>1897</v>
      </c>
      <c r="AF489" s="44"/>
      <c r="AG489" s="37"/>
      <c r="AH489" s="37">
        <v>300</v>
      </c>
      <c r="AI489" s="37">
        <v>300</v>
      </c>
      <c r="AJ489" s="37"/>
      <c r="AK489" s="37"/>
      <c r="AL489" s="126"/>
      <c r="AM489" s="37">
        <v>140</v>
      </c>
      <c r="AN489" s="37">
        <v>140</v>
      </c>
      <c r="AO489" s="37"/>
      <c r="AP489" s="136"/>
      <c r="AQ489" s="134">
        <f t="shared" si="20"/>
        <v>-160</v>
      </c>
    </row>
    <row r="490" s="6" customFormat="1" ht="337" customHeight="1" spans="1:43">
      <c r="A490" s="37">
        <v>127</v>
      </c>
      <c r="B490" s="37" t="s">
        <v>1897</v>
      </c>
      <c r="C490" s="37" t="s">
        <v>1898</v>
      </c>
      <c r="D490" s="45" t="s">
        <v>1925</v>
      </c>
      <c r="E490" s="37" t="s">
        <v>2413</v>
      </c>
      <c r="F490" s="37" t="s">
        <v>276</v>
      </c>
      <c r="G490" s="45" t="s">
        <v>2414</v>
      </c>
      <c r="H490" s="37" t="s">
        <v>48</v>
      </c>
      <c r="I490" s="62" t="s">
        <v>2415</v>
      </c>
      <c r="J490" s="37">
        <v>325</v>
      </c>
      <c r="K490" s="37">
        <v>325</v>
      </c>
      <c r="L490" s="37"/>
      <c r="M490" s="43"/>
      <c r="N490" s="60" t="s">
        <v>2416</v>
      </c>
      <c r="O490" s="37" t="s">
        <v>2261</v>
      </c>
      <c r="P490" s="63">
        <v>6856</v>
      </c>
      <c r="Q490" s="37" t="s">
        <v>53</v>
      </c>
      <c r="R490" s="37" t="s">
        <v>53</v>
      </c>
      <c r="S490" s="37" t="s">
        <v>53</v>
      </c>
      <c r="T490" s="37" t="s">
        <v>2262</v>
      </c>
      <c r="U490" s="37" t="s">
        <v>281</v>
      </c>
      <c r="V490" s="37" t="s">
        <v>282</v>
      </c>
      <c r="W490" s="81" t="s">
        <v>283</v>
      </c>
      <c r="X490" s="37" t="s">
        <v>52</v>
      </c>
      <c r="Y490" s="108">
        <v>45809</v>
      </c>
      <c r="Z490" s="109">
        <v>45992</v>
      </c>
      <c r="AA490" s="37"/>
      <c r="AB490" s="113"/>
      <c r="AC490" s="43" t="s">
        <v>758</v>
      </c>
      <c r="AD490" s="110" t="s">
        <v>2262</v>
      </c>
      <c r="AE490" s="111" t="s">
        <v>1897</v>
      </c>
      <c r="AF490" s="44"/>
      <c r="AG490" s="37"/>
      <c r="AH490" s="37"/>
      <c r="AI490" s="37"/>
      <c r="AJ490" s="37"/>
      <c r="AK490" s="37"/>
      <c r="AL490" s="126"/>
      <c r="AM490" s="37">
        <v>100</v>
      </c>
      <c r="AN490" s="37">
        <v>100</v>
      </c>
      <c r="AO490" s="37"/>
      <c r="AP490" s="136"/>
      <c r="AQ490" s="134">
        <f t="shared" si="20"/>
        <v>100</v>
      </c>
    </row>
    <row r="491" s="6" customFormat="1" ht="198" customHeight="1" spans="1:43">
      <c r="A491" s="37">
        <v>128</v>
      </c>
      <c r="B491" s="37" t="s">
        <v>1897</v>
      </c>
      <c r="C491" s="37" t="s">
        <v>1898</v>
      </c>
      <c r="D491" s="45" t="s">
        <v>1925</v>
      </c>
      <c r="E491" s="37" t="s">
        <v>2417</v>
      </c>
      <c r="F491" s="37" t="s">
        <v>276</v>
      </c>
      <c r="G491" s="45" t="s">
        <v>2418</v>
      </c>
      <c r="H491" s="37" t="s">
        <v>48</v>
      </c>
      <c r="I491" s="60" t="s">
        <v>2419</v>
      </c>
      <c r="J491" s="37">
        <v>180</v>
      </c>
      <c r="K491" s="37">
        <v>180</v>
      </c>
      <c r="L491" s="37"/>
      <c r="M491" s="37"/>
      <c r="N491" s="60" t="s">
        <v>2420</v>
      </c>
      <c r="O491" s="37" t="s">
        <v>2261</v>
      </c>
      <c r="P491" s="63">
        <v>1916</v>
      </c>
      <c r="Q491" s="37" t="s">
        <v>53</v>
      </c>
      <c r="R491" s="37" t="s">
        <v>53</v>
      </c>
      <c r="S491" s="37" t="s">
        <v>53</v>
      </c>
      <c r="T491" s="37" t="s">
        <v>2262</v>
      </c>
      <c r="U491" s="37" t="s">
        <v>281</v>
      </c>
      <c r="V491" s="37" t="s">
        <v>282</v>
      </c>
      <c r="W491" s="81" t="s">
        <v>283</v>
      </c>
      <c r="X491" s="37" t="s">
        <v>52</v>
      </c>
      <c r="Y491" s="108">
        <v>45658</v>
      </c>
      <c r="Z491" s="109">
        <v>45992</v>
      </c>
      <c r="AA491" s="37" t="s">
        <v>2263</v>
      </c>
      <c r="AB491" s="113"/>
      <c r="AC491" s="43" t="s">
        <v>58</v>
      </c>
      <c r="AD491" s="110" t="s">
        <v>2262</v>
      </c>
      <c r="AE491" s="111" t="s">
        <v>1897</v>
      </c>
      <c r="AF491" s="44"/>
      <c r="AG491" s="37"/>
      <c r="AH491" s="37">
        <v>180</v>
      </c>
      <c r="AI491" s="37">
        <v>180</v>
      </c>
      <c r="AJ491" s="37"/>
      <c r="AK491" s="37"/>
      <c r="AL491" s="126"/>
      <c r="AM491" s="37">
        <v>90</v>
      </c>
      <c r="AN491" s="37">
        <v>90</v>
      </c>
      <c r="AO491" s="37"/>
      <c r="AP491" s="136"/>
      <c r="AQ491" s="134">
        <f t="shared" si="20"/>
        <v>-90</v>
      </c>
    </row>
    <row r="492" s="6" customFormat="1" ht="186" customHeight="1" spans="1:43">
      <c r="A492" s="37">
        <v>129</v>
      </c>
      <c r="B492" s="37" t="s">
        <v>1897</v>
      </c>
      <c r="C492" s="37" t="s">
        <v>1898</v>
      </c>
      <c r="D492" s="45" t="s">
        <v>1925</v>
      </c>
      <c r="E492" s="37" t="s">
        <v>2421</v>
      </c>
      <c r="F492" s="37" t="s">
        <v>136</v>
      </c>
      <c r="G492" s="45" t="s">
        <v>151</v>
      </c>
      <c r="H492" s="37" t="s">
        <v>48</v>
      </c>
      <c r="I492" s="60" t="s">
        <v>2422</v>
      </c>
      <c r="J492" s="37">
        <v>500</v>
      </c>
      <c r="K492" s="37">
        <v>500</v>
      </c>
      <c r="L492" s="37"/>
      <c r="M492" s="37"/>
      <c r="N492" s="60" t="s">
        <v>2423</v>
      </c>
      <c r="O492" s="37" t="s">
        <v>2261</v>
      </c>
      <c r="P492" s="63">
        <v>600</v>
      </c>
      <c r="Q492" s="37" t="s">
        <v>53</v>
      </c>
      <c r="R492" s="37" t="s">
        <v>53</v>
      </c>
      <c r="S492" s="37" t="s">
        <v>53</v>
      </c>
      <c r="T492" s="37" t="s">
        <v>2262</v>
      </c>
      <c r="U492" s="37" t="s">
        <v>1001</v>
      </c>
      <c r="V492" s="37" t="s">
        <v>1002</v>
      </c>
      <c r="W492" s="81">
        <v>15924765188</v>
      </c>
      <c r="X492" s="37" t="s">
        <v>52</v>
      </c>
      <c r="Y492" s="108">
        <v>45717</v>
      </c>
      <c r="Z492" s="109">
        <v>45992</v>
      </c>
      <c r="AA492" s="37" t="s">
        <v>2263</v>
      </c>
      <c r="AB492" s="113"/>
      <c r="AC492" s="43" t="s">
        <v>58</v>
      </c>
      <c r="AD492" s="110" t="s">
        <v>2262</v>
      </c>
      <c r="AE492" s="111" t="s">
        <v>1897</v>
      </c>
      <c r="AF492" s="44"/>
      <c r="AG492" s="37"/>
      <c r="AH492" s="37">
        <v>500</v>
      </c>
      <c r="AI492" s="37">
        <v>500</v>
      </c>
      <c r="AJ492" s="37"/>
      <c r="AK492" s="37"/>
      <c r="AL492" s="126"/>
      <c r="AM492" s="37">
        <v>200</v>
      </c>
      <c r="AN492" s="37">
        <v>200</v>
      </c>
      <c r="AO492" s="37"/>
      <c r="AP492" s="136"/>
      <c r="AQ492" s="134">
        <f t="shared" si="20"/>
        <v>-300</v>
      </c>
    </row>
    <row r="493" s="6" customFormat="1" ht="158" customHeight="1" spans="1:43">
      <c r="A493" s="37">
        <v>130</v>
      </c>
      <c r="B493" s="37" t="s">
        <v>1897</v>
      </c>
      <c r="C493" s="37" t="s">
        <v>1898</v>
      </c>
      <c r="D493" s="45" t="s">
        <v>1925</v>
      </c>
      <c r="E493" s="37" t="s">
        <v>2424</v>
      </c>
      <c r="F493" s="37" t="s">
        <v>480</v>
      </c>
      <c r="G493" s="45" t="s">
        <v>1922</v>
      </c>
      <c r="H493" s="37" t="s">
        <v>48</v>
      </c>
      <c r="I493" s="64" t="s">
        <v>2425</v>
      </c>
      <c r="J493" s="37">
        <v>300</v>
      </c>
      <c r="K493" s="37"/>
      <c r="L493" s="37">
        <v>300</v>
      </c>
      <c r="M493" s="37"/>
      <c r="N493" s="60" t="s">
        <v>2426</v>
      </c>
      <c r="O493" s="37" t="s">
        <v>2261</v>
      </c>
      <c r="P493" s="63">
        <v>408</v>
      </c>
      <c r="Q493" s="37" t="s">
        <v>53</v>
      </c>
      <c r="R493" s="37" t="s">
        <v>53</v>
      </c>
      <c r="S493" s="37" t="s">
        <v>53</v>
      </c>
      <c r="T493" s="37" t="s">
        <v>2262</v>
      </c>
      <c r="U493" s="37" t="s">
        <v>485</v>
      </c>
      <c r="V493" s="37" t="s">
        <v>2144</v>
      </c>
      <c r="W493" s="81" t="s">
        <v>2427</v>
      </c>
      <c r="X493" s="37" t="s">
        <v>52</v>
      </c>
      <c r="Y493" s="108">
        <v>45658</v>
      </c>
      <c r="Z493" s="109">
        <v>45992</v>
      </c>
      <c r="AA493" s="37" t="s">
        <v>2263</v>
      </c>
      <c r="AB493" s="113"/>
      <c r="AC493" s="43" t="s">
        <v>58</v>
      </c>
      <c r="AD493" s="110" t="s">
        <v>2262</v>
      </c>
      <c r="AE493" s="111" t="s">
        <v>1897</v>
      </c>
      <c r="AF493" s="44"/>
      <c r="AG493" s="37"/>
      <c r="AH493" s="37">
        <v>300</v>
      </c>
      <c r="AI493" s="37"/>
      <c r="AJ493" s="37">
        <v>300</v>
      </c>
      <c r="AK493" s="37"/>
      <c r="AL493" s="126"/>
      <c r="AM493" s="37">
        <v>130</v>
      </c>
      <c r="AN493" s="37"/>
      <c r="AO493" s="37">
        <v>130</v>
      </c>
      <c r="AP493" s="136"/>
      <c r="AQ493" s="134">
        <f t="shared" si="20"/>
        <v>-170</v>
      </c>
    </row>
    <row r="494" s="6" customFormat="1" ht="273" customHeight="1" spans="1:43">
      <c r="A494" s="37">
        <v>131</v>
      </c>
      <c r="B494" s="37" t="s">
        <v>1897</v>
      </c>
      <c r="C494" s="37" t="s">
        <v>1898</v>
      </c>
      <c r="D494" s="45" t="s">
        <v>1925</v>
      </c>
      <c r="E494" s="37" t="s">
        <v>2428</v>
      </c>
      <c r="F494" s="37" t="s">
        <v>480</v>
      </c>
      <c r="G494" s="45" t="s">
        <v>2429</v>
      </c>
      <c r="H494" s="37" t="s">
        <v>48</v>
      </c>
      <c r="I494" s="64" t="s">
        <v>2430</v>
      </c>
      <c r="J494" s="37">
        <v>300</v>
      </c>
      <c r="K494" s="37"/>
      <c r="L494" s="37">
        <v>300</v>
      </c>
      <c r="M494" s="37"/>
      <c r="N494" s="60" t="s">
        <v>2431</v>
      </c>
      <c r="O494" s="37" t="s">
        <v>2261</v>
      </c>
      <c r="P494" s="63">
        <v>2148</v>
      </c>
      <c r="Q494" s="37" t="s">
        <v>53</v>
      </c>
      <c r="R494" s="37" t="s">
        <v>53</v>
      </c>
      <c r="S494" s="37" t="s">
        <v>53</v>
      </c>
      <c r="T494" s="37" t="s">
        <v>2262</v>
      </c>
      <c r="U494" s="37" t="s">
        <v>485</v>
      </c>
      <c r="V494" s="37" t="s">
        <v>2144</v>
      </c>
      <c r="W494" s="81" t="s">
        <v>2427</v>
      </c>
      <c r="X494" s="37" t="s">
        <v>52</v>
      </c>
      <c r="Y494" s="108">
        <v>45658</v>
      </c>
      <c r="Z494" s="109">
        <v>45992</v>
      </c>
      <c r="AA494" s="37" t="s">
        <v>2263</v>
      </c>
      <c r="AB494" s="113"/>
      <c r="AC494" s="43" t="s">
        <v>58</v>
      </c>
      <c r="AD494" s="110" t="s">
        <v>2262</v>
      </c>
      <c r="AE494" s="111" t="s">
        <v>1897</v>
      </c>
      <c r="AF494" s="44"/>
      <c r="AG494" s="37"/>
      <c r="AH494" s="37">
        <v>300</v>
      </c>
      <c r="AI494" s="37"/>
      <c r="AJ494" s="37">
        <v>300</v>
      </c>
      <c r="AK494" s="37"/>
      <c r="AL494" s="126"/>
      <c r="AM494" s="37">
        <v>130</v>
      </c>
      <c r="AN494" s="37"/>
      <c r="AO494" s="37">
        <v>130</v>
      </c>
      <c r="AP494" s="136"/>
      <c r="AQ494" s="134">
        <f t="shared" si="20"/>
        <v>-170</v>
      </c>
    </row>
    <row r="495" s="6" customFormat="1" ht="103" customHeight="1" spans="1:43">
      <c r="A495" s="37">
        <v>132</v>
      </c>
      <c r="B495" s="37" t="s">
        <v>1897</v>
      </c>
      <c r="C495" s="37" t="s">
        <v>1898</v>
      </c>
      <c r="D495" s="45" t="s">
        <v>1925</v>
      </c>
      <c r="E495" s="37" t="s">
        <v>2432</v>
      </c>
      <c r="F495" s="37" t="s">
        <v>243</v>
      </c>
      <c r="G495" s="45" t="s">
        <v>2433</v>
      </c>
      <c r="H495" s="37" t="s">
        <v>48</v>
      </c>
      <c r="I495" s="60" t="s">
        <v>2434</v>
      </c>
      <c r="J495" s="37">
        <v>120</v>
      </c>
      <c r="K495" s="37"/>
      <c r="L495" s="37">
        <v>120</v>
      </c>
      <c r="M495" s="37"/>
      <c r="N495" s="60" t="s">
        <v>2435</v>
      </c>
      <c r="O495" s="37" t="s">
        <v>2261</v>
      </c>
      <c r="P495" s="63">
        <v>1410</v>
      </c>
      <c r="Q495" s="37" t="s">
        <v>53</v>
      </c>
      <c r="R495" s="37" t="s">
        <v>53</v>
      </c>
      <c r="S495" s="37" t="s">
        <v>53</v>
      </c>
      <c r="T495" s="37" t="s">
        <v>2262</v>
      </c>
      <c r="U495" s="37" t="s">
        <v>247</v>
      </c>
      <c r="V495" s="37" t="s">
        <v>248</v>
      </c>
      <c r="W495" s="81" t="s">
        <v>249</v>
      </c>
      <c r="X495" s="37" t="s">
        <v>52</v>
      </c>
      <c r="Y495" s="108">
        <v>45658</v>
      </c>
      <c r="Z495" s="109">
        <v>45992</v>
      </c>
      <c r="AA495" s="37" t="s">
        <v>2263</v>
      </c>
      <c r="AB495" s="113"/>
      <c r="AC495" s="43" t="s">
        <v>58</v>
      </c>
      <c r="AD495" s="110" t="s">
        <v>2262</v>
      </c>
      <c r="AE495" s="111" t="s">
        <v>1897</v>
      </c>
      <c r="AF495" s="44"/>
      <c r="AG495" s="37"/>
      <c r="AH495" s="37">
        <v>120</v>
      </c>
      <c r="AI495" s="37"/>
      <c r="AJ495" s="37">
        <v>120</v>
      </c>
      <c r="AK495" s="37"/>
      <c r="AL495" s="126"/>
      <c r="AM495" s="37">
        <v>60</v>
      </c>
      <c r="AN495" s="37"/>
      <c r="AO495" s="37">
        <v>60</v>
      </c>
      <c r="AP495" s="136"/>
      <c r="AQ495" s="134">
        <f t="shared" si="20"/>
        <v>-60</v>
      </c>
    </row>
    <row r="496" s="6" customFormat="1" ht="101" customHeight="1" spans="1:43">
      <c r="A496" s="37">
        <v>133</v>
      </c>
      <c r="B496" s="37" t="s">
        <v>1897</v>
      </c>
      <c r="C496" s="37" t="s">
        <v>1898</v>
      </c>
      <c r="D496" s="45" t="s">
        <v>1925</v>
      </c>
      <c r="E496" s="37" t="s">
        <v>2436</v>
      </c>
      <c r="F496" s="37" t="s">
        <v>243</v>
      </c>
      <c r="G496" s="45" t="s">
        <v>244</v>
      </c>
      <c r="H496" s="37" t="s">
        <v>48</v>
      </c>
      <c r="I496" s="60" t="s">
        <v>2437</v>
      </c>
      <c r="J496" s="37">
        <v>50</v>
      </c>
      <c r="K496" s="37"/>
      <c r="L496" s="37">
        <v>50</v>
      </c>
      <c r="M496" s="37"/>
      <c r="N496" s="60" t="s">
        <v>2438</v>
      </c>
      <c r="O496" s="37" t="s">
        <v>2261</v>
      </c>
      <c r="P496" s="63">
        <v>3760</v>
      </c>
      <c r="Q496" s="37" t="s">
        <v>53</v>
      </c>
      <c r="R496" s="37" t="s">
        <v>53</v>
      </c>
      <c r="S496" s="37" t="s">
        <v>53</v>
      </c>
      <c r="T496" s="37" t="s">
        <v>2262</v>
      </c>
      <c r="U496" s="37" t="s">
        <v>247</v>
      </c>
      <c r="V496" s="37" t="s">
        <v>248</v>
      </c>
      <c r="W496" s="81" t="s">
        <v>249</v>
      </c>
      <c r="X496" s="37" t="s">
        <v>52</v>
      </c>
      <c r="Y496" s="108">
        <v>45658</v>
      </c>
      <c r="Z496" s="109">
        <v>45992</v>
      </c>
      <c r="AA496" s="37" t="s">
        <v>2263</v>
      </c>
      <c r="AB496" s="113"/>
      <c r="AC496" s="43" t="s">
        <v>58</v>
      </c>
      <c r="AD496" s="110" t="s">
        <v>2262</v>
      </c>
      <c r="AE496" s="111" t="s">
        <v>1897</v>
      </c>
      <c r="AF496" s="44"/>
      <c r="AG496" s="37"/>
      <c r="AH496" s="37">
        <v>50</v>
      </c>
      <c r="AI496" s="37"/>
      <c r="AJ496" s="37">
        <v>50</v>
      </c>
      <c r="AK496" s="37"/>
      <c r="AL496" s="126"/>
      <c r="AM496" s="37">
        <v>50</v>
      </c>
      <c r="AN496" s="37"/>
      <c r="AO496" s="37">
        <v>50</v>
      </c>
      <c r="AP496" s="136"/>
      <c r="AQ496" s="134">
        <f t="shared" si="20"/>
        <v>0</v>
      </c>
    </row>
    <row r="497" s="6" customFormat="1" ht="100" customHeight="1" spans="1:43">
      <c r="A497" s="37">
        <v>134</v>
      </c>
      <c r="B497" s="37" t="s">
        <v>1897</v>
      </c>
      <c r="C497" s="37" t="s">
        <v>1898</v>
      </c>
      <c r="D497" s="45" t="s">
        <v>1925</v>
      </c>
      <c r="E497" s="37" t="s">
        <v>2439</v>
      </c>
      <c r="F497" s="37" t="s">
        <v>243</v>
      </c>
      <c r="G497" s="45" t="s">
        <v>1829</v>
      </c>
      <c r="H497" s="37" t="s">
        <v>48</v>
      </c>
      <c r="I497" s="60" t="s">
        <v>2440</v>
      </c>
      <c r="J497" s="37">
        <v>320</v>
      </c>
      <c r="K497" s="37"/>
      <c r="L497" s="37">
        <v>320</v>
      </c>
      <c r="M497" s="37"/>
      <c r="N497" s="60" t="s">
        <v>2441</v>
      </c>
      <c r="O497" s="37" t="s">
        <v>2261</v>
      </c>
      <c r="P497" s="63">
        <v>1074</v>
      </c>
      <c r="Q497" s="37" t="s">
        <v>53</v>
      </c>
      <c r="R497" s="37" t="s">
        <v>53</v>
      </c>
      <c r="S497" s="37" t="s">
        <v>53</v>
      </c>
      <c r="T497" s="37" t="s">
        <v>2262</v>
      </c>
      <c r="U497" s="37" t="s">
        <v>247</v>
      </c>
      <c r="V497" s="37" t="s">
        <v>248</v>
      </c>
      <c r="W497" s="81" t="s">
        <v>249</v>
      </c>
      <c r="X497" s="37" t="s">
        <v>52</v>
      </c>
      <c r="Y497" s="108">
        <v>45658</v>
      </c>
      <c r="Z497" s="109">
        <v>45992</v>
      </c>
      <c r="AA497" s="37" t="s">
        <v>2263</v>
      </c>
      <c r="AB497" s="113"/>
      <c r="AC497" s="43" t="s">
        <v>58</v>
      </c>
      <c r="AD497" s="110" t="s">
        <v>2262</v>
      </c>
      <c r="AE497" s="111" t="s">
        <v>1897</v>
      </c>
      <c r="AF497" s="44"/>
      <c r="AG497" s="37"/>
      <c r="AH497" s="37">
        <v>320</v>
      </c>
      <c r="AI497" s="37"/>
      <c r="AJ497" s="37">
        <v>320</v>
      </c>
      <c r="AK497" s="37"/>
      <c r="AL497" s="126"/>
      <c r="AM497" s="37">
        <v>150</v>
      </c>
      <c r="AN497" s="37"/>
      <c r="AO497" s="37">
        <v>150</v>
      </c>
      <c r="AP497" s="136"/>
      <c r="AQ497" s="134">
        <f t="shared" si="20"/>
        <v>-170</v>
      </c>
    </row>
    <row r="498" s="6" customFormat="1" ht="175" customHeight="1" spans="1:43">
      <c r="A498" s="37">
        <v>135</v>
      </c>
      <c r="B498" s="37" t="s">
        <v>1897</v>
      </c>
      <c r="C498" s="37" t="s">
        <v>1898</v>
      </c>
      <c r="D498" s="45" t="s">
        <v>1925</v>
      </c>
      <c r="E498" s="37" t="s">
        <v>2442</v>
      </c>
      <c r="F498" s="37" t="s">
        <v>595</v>
      </c>
      <c r="G498" s="45" t="s">
        <v>2226</v>
      </c>
      <c r="H498" s="37" t="s">
        <v>48</v>
      </c>
      <c r="I498" s="60" t="s">
        <v>2443</v>
      </c>
      <c r="J498" s="37">
        <v>320</v>
      </c>
      <c r="K498" s="37"/>
      <c r="L498" s="37">
        <v>320</v>
      </c>
      <c r="M498" s="37"/>
      <c r="N498" s="64" t="s">
        <v>2444</v>
      </c>
      <c r="O498" s="37" t="s">
        <v>2261</v>
      </c>
      <c r="P498" s="63">
        <v>516</v>
      </c>
      <c r="Q498" s="37" t="s">
        <v>53</v>
      </c>
      <c r="R498" s="37" t="s">
        <v>53</v>
      </c>
      <c r="S498" s="37" t="s">
        <v>53</v>
      </c>
      <c r="T498" s="37" t="s">
        <v>2262</v>
      </c>
      <c r="U498" s="37" t="s">
        <v>600</v>
      </c>
      <c r="V498" s="37" t="s">
        <v>601</v>
      </c>
      <c r="W498" s="81">
        <v>15887412941</v>
      </c>
      <c r="X498" s="37" t="s">
        <v>52</v>
      </c>
      <c r="Y498" s="108">
        <v>45658</v>
      </c>
      <c r="Z498" s="109">
        <v>45992</v>
      </c>
      <c r="AA498" s="37" t="s">
        <v>2263</v>
      </c>
      <c r="AB498" s="113"/>
      <c r="AC498" s="43" t="s">
        <v>58</v>
      </c>
      <c r="AD498" s="110" t="s">
        <v>2262</v>
      </c>
      <c r="AE498" s="111" t="s">
        <v>1897</v>
      </c>
      <c r="AF498" s="44"/>
      <c r="AG498" s="37"/>
      <c r="AH498" s="37">
        <v>320</v>
      </c>
      <c r="AI498" s="37"/>
      <c r="AJ498" s="37">
        <v>320</v>
      </c>
      <c r="AK498" s="37"/>
      <c r="AL498" s="126"/>
      <c r="AM498" s="37">
        <v>50</v>
      </c>
      <c r="AN498" s="37"/>
      <c r="AO498" s="37">
        <v>50</v>
      </c>
      <c r="AP498" s="136"/>
      <c r="AQ498" s="134">
        <f t="shared" si="20"/>
        <v>-270</v>
      </c>
    </row>
    <row r="499" s="6" customFormat="1" ht="89" customHeight="1" spans="1:43">
      <c r="A499" s="37">
        <v>136</v>
      </c>
      <c r="B499" s="37" t="s">
        <v>1897</v>
      </c>
      <c r="C499" s="37" t="s">
        <v>1898</v>
      </c>
      <c r="D499" s="45" t="s">
        <v>1925</v>
      </c>
      <c r="E499" s="37" t="s">
        <v>2445</v>
      </c>
      <c r="F499" s="37" t="s">
        <v>607</v>
      </c>
      <c r="G499" s="45" t="s">
        <v>2446</v>
      </c>
      <c r="H499" s="37" t="s">
        <v>48</v>
      </c>
      <c r="I499" s="60" t="s">
        <v>2447</v>
      </c>
      <c r="J499" s="199">
        <v>100</v>
      </c>
      <c r="K499" s="199">
        <v>100</v>
      </c>
      <c r="L499" s="199"/>
      <c r="M499" s="199"/>
      <c r="N499" s="60" t="s">
        <v>2448</v>
      </c>
      <c r="O499" s="37" t="s">
        <v>2261</v>
      </c>
      <c r="P499" s="63">
        <v>224</v>
      </c>
      <c r="Q499" s="37" t="s">
        <v>53</v>
      </c>
      <c r="R499" s="37" t="s">
        <v>53</v>
      </c>
      <c r="S499" s="37" t="s">
        <v>53</v>
      </c>
      <c r="T499" s="37" t="s">
        <v>2262</v>
      </c>
      <c r="U499" s="37" t="s">
        <v>611</v>
      </c>
      <c r="V499" s="37" t="s">
        <v>612</v>
      </c>
      <c r="W499" s="81" t="s">
        <v>613</v>
      </c>
      <c r="X499" s="37" t="s">
        <v>52</v>
      </c>
      <c r="Y499" s="108">
        <v>45658</v>
      </c>
      <c r="Z499" s="109">
        <v>45992</v>
      </c>
      <c r="AA499" s="37" t="s">
        <v>2263</v>
      </c>
      <c r="AB499" s="113"/>
      <c r="AC499" s="43" t="s">
        <v>58</v>
      </c>
      <c r="AD499" s="110" t="s">
        <v>2262</v>
      </c>
      <c r="AE499" s="111" t="s">
        <v>1897</v>
      </c>
      <c r="AF499" s="44"/>
      <c r="AG499" s="37"/>
      <c r="AH499" s="199">
        <v>100</v>
      </c>
      <c r="AI499" s="199">
        <v>100</v>
      </c>
      <c r="AJ499" s="199"/>
      <c r="AK499" s="199"/>
      <c r="AL499" s="126"/>
      <c r="AM499" s="37">
        <v>50</v>
      </c>
      <c r="AN499" s="37">
        <v>50</v>
      </c>
      <c r="AO499" s="37"/>
      <c r="AP499" s="136"/>
      <c r="AQ499" s="134">
        <f t="shared" si="20"/>
        <v>-50</v>
      </c>
    </row>
    <row r="500" s="6" customFormat="1" ht="146" customHeight="1" spans="1:43">
      <c r="A500" s="37">
        <v>137</v>
      </c>
      <c r="B500" s="37" t="s">
        <v>1897</v>
      </c>
      <c r="C500" s="37" t="s">
        <v>1898</v>
      </c>
      <c r="D500" s="45" t="s">
        <v>1925</v>
      </c>
      <c r="E500" s="37" t="s">
        <v>2449</v>
      </c>
      <c r="F500" s="37" t="s">
        <v>607</v>
      </c>
      <c r="G500" s="45" t="s">
        <v>615</v>
      </c>
      <c r="H500" s="37" t="s">
        <v>48</v>
      </c>
      <c r="I500" s="60" t="s">
        <v>2450</v>
      </c>
      <c r="J500" s="199">
        <v>300</v>
      </c>
      <c r="K500" s="199"/>
      <c r="L500" s="199">
        <v>300</v>
      </c>
      <c r="M500" s="199"/>
      <c r="N500" s="60" t="s">
        <v>2451</v>
      </c>
      <c r="O500" s="37" t="s">
        <v>2261</v>
      </c>
      <c r="P500" s="63">
        <v>1500</v>
      </c>
      <c r="Q500" s="37" t="s">
        <v>53</v>
      </c>
      <c r="R500" s="37" t="s">
        <v>53</v>
      </c>
      <c r="S500" s="37" t="s">
        <v>53</v>
      </c>
      <c r="T500" s="37" t="s">
        <v>2262</v>
      </c>
      <c r="U500" s="37" t="s">
        <v>611</v>
      </c>
      <c r="V500" s="37" t="s">
        <v>612</v>
      </c>
      <c r="W500" s="81" t="s">
        <v>613</v>
      </c>
      <c r="X500" s="37" t="s">
        <v>52</v>
      </c>
      <c r="Y500" s="108">
        <v>45658</v>
      </c>
      <c r="Z500" s="109">
        <v>45992</v>
      </c>
      <c r="AA500" s="37" t="s">
        <v>2263</v>
      </c>
      <c r="AB500" s="113"/>
      <c r="AC500" s="43" t="s">
        <v>58</v>
      </c>
      <c r="AD500" s="110" t="s">
        <v>2262</v>
      </c>
      <c r="AE500" s="111" t="s">
        <v>1897</v>
      </c>
      <c r="AF500" s="44"/>
      <c r="AG500" s="37"/>
      <c r="AH500" s="199">
        <v>300</v>
      </c>
      <c r="AI500" s="199"/>
      <c r="AJ500" s="199">
        <v>300</v>
      </c>
      <c r="AK500" s="199"/>
      <c r="AL500" s="126"/>
      <c r="AM500" s="37">
        <v>100</v>
      </c>
      <c r="AN500" s="37"/>
      <c r="AO500" s="37">
        <v>100</v>
      </c>
      <c r="AP500" s="136"/>
      <c r="AQ500" s="134">
        <f t="shared" si="20"/>
        <v>-200</v>
      </c>
    </row>
    <row r="501" s="6" customFormat="1" ht="116" customHeight="1" spans="1:43">
      <c r="A501" s="37">
        <v>138</v>
      </c>
      <c r="B501" s="37" t="s">
        <v>1897</v>
      </c>
      <c r="C501" s="37" t="s">
        <v>1898</v>
      </c>
      <c r="D501" s="45" t="s">
        <v>1925</v>
      </c>
      <c r="E501" s="37" t="s">
        <v>2445</v>
      </c>
      <c r="F501" s="37" t="s">
        <v>607</v>
      </c>
      <c r="G501" s="45" t="s">
        <v>2452</v>
      </c>
      <c r="H501" s="37" t="s">
        <v>48</v>
      </c>
      <c r="I501" s="60" t="s">
        <v>2453</v>
      </c>
      <c r="J501" s="199">
        <v>180</v>
      </c>
      <c r="K501" s="199"/>
      <c r="L501" s="199">
        <v>180</v>
      </c>
      <c r="M501" s="199"/>
      <c r="N501" s="60" t="s">
        <v>2454</v>
      </c>
      <c r="O501" s="37" t="s">
        <v>2261</v>
      </c>
      <c r="P501" s="63">
        <v>765</v>
      </c>
      <c r="Q501" s="37" t="s">
        <v>53</v>
      </c>
      <c r="R501" s="37" t="s">
        <v>53</v>
      </c>
      <c r="S501" s="37" t="s">
        <v>53</v>
      </c>
      <c r="T501" s="37" t="s">
        <v>2262</v>
      </c>
      <c r="U501" s="37" t="s">
        <v>611</v>
      </c>
      <c r="V501" s="37" t="s">
        <v>612</v>
      </c>
      <c r="W501" s="81" t="s">
        <v>613</v>
      </c>
      <c r="X501" s="37" t="s">
        <v>52</v>
      </c>
      <c r="Y501" s="108">
        <v>45658</v>
      </c>
      <c r="Z501" s="109">
        <v>45992</v>
      </c>
      <c r="AA501" s="37" t="s">
        <v>2263</v>
      </c>
      <c r="AB501" s="113"/>
      <c r="AC501" s="43" t="s">
        <v>58</v>
      </c>
      <c r="AD501" s="110" t="s">
        <v>2262</v>
      </c>
      <c r="AE501" s="111" t="s">
        <v>1897</v>
      </c>
      <c r="AF501" s="44"/>
      <c r="AG501" s="37"/>
      <c r="AH501" s="199">
        <v>180</v>
      </c>
      <c r="AI501" s="199"/>
      <c r="AJ501" s="199">
        <v>180</v>
      </c>
      <c r="AK501" s="199"/>
      <c r="AL501" s="126"/>
      <c r="AM501" s="37">
        <v>90</v>
      </c>
      <c r="AN501" s="37"/>
      <c r="AO501" s="37">
        <v>90</v>
      </c>
      <c r="AP501" s="136"/>
      <c r="AQ501" s="134">
        <f t="shared" si="20"/>
        <v>-90</v>
      </c>
    </row>
    <row r="502" s="6" customFormat="1" ht="129" customHeight="1" spans="1:43">
      <c r="A502" s="37">
        <v>139</v>
      </c>
      <c r="B502" s="37" t="s">
        <v>1897</v>
      </c>
      <c r="C502" s="37" t="s">
        <v>1898</v>
      </c>
      <c r="D502" s="45" t="s">
        <v>1925</v>
      </c>
      <c r="E502" s="37" t="s">
        <v>2455</v>
      </c>
      <c r="F502" s="37" t="s">
        <v>294</v>
      </c>
      <c r="G502" s="45" t="s">
        <v>2456</v>
      </c>
      <c r="H502" s="37" t="s">
        <v>48</v>
      </c>
      <c r="I502" s="60" t="s">
        <v>2457</v>
      </c>
      <c r="J502" s="199">
        <v>150</v>
      </c>
      <c r="K502" s="199"/>
      <c r="L502" s="37">
        <v>150</v>
      </c>
      <c r="M502" s="37"/>
      <c r="N502" s="60" t="s">
        <v>2458</v>
      </c>
      <c r="O502" s="37" t="s">
        <v>2261</v>
      </c>
      <c r="P502" s="63">
        <v>230</v>
      </c>
      <c r="Q502" s="37" t="s">
        <v>53</v>
      </c>
      <c r="R502" s="37" t="s">
        <v>53</v>
      </c>
      <c r="S502" s="37" t="s">
        <v>53</v>
      </c>
      <c r="T502" s="37" t="s">
        <v>2262</v>
      </c>
      <c r="U502" s="37" t="s">
        <v>299</v>
      </c>
      <c r="V502" s="37" t="s">
        <v>300</v>
      </c>
      <c r="W502" s="81" t="s">
        <v>301</v>
      </c>
      <c r="X502" s="37" t="s">
        <v>52</v>
      </c>
      <c r="Y502" s="108">
        <v>45658</v>
      </c>
      <c r="Z502" s="109">
        <v>45992</v>
      </c>
      <c r="AA502" s="37" t="s">
        <v>2263</v>
      </c>
      <c r="AB502" s="113"/>
      <c r="AC502" s="43" t="s">
        <v>58</v>
      </c>
      <c r="AD502" s="110" t="s">
        <v>2262</v>
      </c>
      <c r="AE502" s="111" t="s">
        <v>1897</v>
      </c>
      <c r="AF502" s="44"/>
      <c r="AG502" s="37"/>
      <c r="AH502" s="199">
        <v>150</v>
      </c>
      <c r="AI502" s="199"/>
      <c r="AJ502" s="37">
        <v>150</v>
      </c>
      <c r="AK502" s="37"/>
      <c r="AL502" s="126"/>
      <c r="AM502" s="37">
        <v>75</v>
      </c>
      <c r="AN502" s="37"/>
      <c r="AO502" s="37">
        <v>75</v>
      </c>
      <c r="AP502" s="136"/>
      <c r="AQ502" s="134">
        <f t="shared" si="20"/>
        <v>-75</v>
      </c>
    </row>
    <row r="503" s="6" customFormat="1" ht="124" customHeight="1" spans="1:43">
      <c r="A503" s="37">
        <v>140</v>
      </c>
      <c r="B503" s="37" t="s">
        <v>1897</v>
      </c>
      <c r="C503" s="37" t="s">
        <v>1898</v>
      </c>
      <c r="D503" s="45" t="s">
        <v>1925</v>
      </c>
      <c r="E503" s="37" t="s">
        <v>2459</v>
      </c>
      <c r="F503" s="37" t="s">
        <v>294</v>
      </c>
      <c r="G503" s="45" t="s">
        <v>2460</v>
      </c>
      <c r="H503" s="37" t="s">
        <v>48</v>
      </c>
      <c r="I503" s="60" t="s">
        <v>2461</v>
      </c>
      <c r="J503" s="199">
        <v>350</v>
      </c>
      <c r="K503" s="199"/>
      <c r="L503" s="199">
        <v>350</v>
      </c>
      <c r="M503" s="37"/>
      <c r="N503" s="60" t="s">
        <v>2462</v>
      </c>
      <c r="O503" s="37" t="s">
        <v>2261</v>
      </c>
      <c r="P503" s="63">
        <v>314</v>
      </c>
      <c r="Q503" s="37" t="s">
        <v>53</v>
      </c>
      <c r="R503" s="37" t="s">
        <v>53</v>
      </c>
      <c r="S503" s="37" t="s">
        <v>53</v>
      </c>
      <c r="T503" s="37" t="s">
        <v>2262</v>
      </c>
      <c r="U503" s="37" t="s">
        <v>299</v>
      </c>
      <c r="V503" s="37" t="s">
        <v>300</v>
      </c>
      <c r="W503" s="81" t="s">
        <v>301</v>
      </c>
      <c r="X503" s="37" t="s">
        <v>52</v>
      </c>
      <c r="Y503" s="108">
        <v>45658</v>
      </c>
      <c r="Z503" s="109">
        <v>45992</v>
      </c>
      <c r="AA503" s="37" t="s">
        <v>2263</v>
      </c>
      <c r="AB503" s="113"/>
      <c r="AC503" s="43" t="s">
        <v>58</v>
      </c>
      <c r="AD503" s="110" t="s">
        <v>2262</v>
      </c>
      <c r="AE503" s="111" t="s">
        <v>1897</v>
      </c>
      <c r="AF503" s="44"/>
      <c r="AG503" s="37"/>
      <c r="AH503" s="199">
        <v>350</v>
      </c>
      <c r="AI503" s="199"/>
      <c r="AJ503" s="199">
        <v>350</v>
      </c>
      <c r="AK503" s="37"/>
      <c r="AL503" s="126"/>
      <c r="AM503" s="37">
        <v>150</v>
      </c>
      <c r="AN503" s="37"/>
      <c r="AO503" s="37">
        <v>150</v>
      </c>
      <c r="AP503" s="136"/>
      <c r="AQ503" s="134">
        <f t="shared" si="20"/>
        <v>-200</v>
      </c>
    </row>
    <row r="504" s="6" customFormat="1" ht="103" customHeight="1" spans="1:43">
      <c r="A504" s="37">
        <v>141</v>
      </c>
      <c r="B504" s="37" t="s">
        <v>1897</v>
      </c>
      <c r="C504" s="37" t="s">
        <v>1898</v>
      </c>
      <c r="D504" s="45" t="s">
        <v>1925</v>
      </c>
      <c r="E504" s="37" t="s">
        <v>2463</v>
      </c>
      <c r="F504" s="37" t="s">
        <v>294</v>
      </c>
      <c r="G504" s="45" t="s">
        <v>2464</v>
      </c>
      <c r="H504" s="37" t="s">
        <v>48</v>
      </c>
      <c r="I504" s="60" t="s">
        <v>2465</v>
      </c>
      <c r="J504" s="199">
        <v>250</v>
      </c>
      <c r="K504" s="199"/>
      <c r="L504" s="199">
        <v>250</v>
      </c>
      <c r="M504" s="37"/>
      <c r="N504" s="60" t="s">
        <v>2466</v>
      </c>
      <c r="O504" s="37" t="s">
        <v>2261</v>
      </c>
      <c r="P504" s="63">
        <v>221</v>
      </c>
      <c r="Q504" s="37" t="s">
        <v>53</v>
      </c>
      <c r="R504" s="37" t="s">
        <v>53</v>
      </c>
      <c r="S504" s="37" t="s">
        <v>53</v>
      </c>
      <c r="T504" s="37" t="s">
        <v>2262</v>
      </c>
      <c r="U504" s="37" t="s">
        <v>299</v>
      </c>
      <c r="V504" s="37" t="s">
        <v>300</v>
      </c>
      <c r="W504" s="81" t="s">
        <v>301</v>
      </c>
      <c r="X504" s="37" t="s">
        <v>52</v>
      </c>
      <c r="Y504" s="108">
        <v>45658</v>
      </c>
      <c r="Z504" s="109">
        <v>45992</v>
      </c>
      <c r="AA504" s="37" t="s">
        <v>2263</v>
      </c>
      <c r="AB504" s="113"/>
      <c r="AC504" s="43" t="s">
        <v>58</v>
      </c>
      <c r="AD504" s="110" t="s">
        <v>2262</v>
      </c>
      <c r="AE504" s="111" t="s">
        <v>1897</v>
      </c>
      <c r="AF504" s="44"/>
      <c r="AG504" s="37"/>
      <c r="AH504" s="199">
        <v>250</v>
      </c>
      <c r="AI504" s="199"/>
      <c r="AJ504" s="199">
        <v>250</v>
      </c>
      <c r="AK504" s="37"/>
      <c r="AL504" s="126"/>
      <c r="AM504" s="37">
        <v>120</v>
      </c>
      <c r="AN504" s="37"/>
      <c r="AO504" s="37">
        <v>120</v>
      </c>
      <c r="AP504" s="136"/>
      <c r="AQ504" s="134">
        <f t="shared" si="20"/>
        <v>-130</v>
      </c>
    </row>
    <row r="505" s="6" customFormat="1" ht="104" customHeight="1" spans="1:43">
      <c r="A505" s="37">
        <v>142</v>
      </c>
      <c r="B505" s="37" t="s">
        <v>1897</v>
      </c>
      <c r="C505" s="37" t="s">
        <v>1898</v>
      </c>
      <c r="D505" s="45" t="s">
        <v>1925</v>
      </c>
      <c r="E505" s="37" t="s">
        <v>2467</v>
      </c>
      <c r="F505" s="37" t="s">
        <v>294</v>
      </c>
      <c r="G505" s="45" t="s">
        <v>2468</v>
      </c>
      <c r="H505" s="37" t="s">
        <v>48</v>
      </c>
      <c r="I505" s="60" t="s">
        <v>2469</v>
      </c>
      <c r="J505" s="199">
        <v>150</v>
      </c>
      <c r="K505" s="199"/>
      <c r="L505" s="199">
        <v>150</v>
      </c>
      <c r="M505" s="37"/>
      <c r="N505" s="60" t="s">
        <v>2470</v>
      </c>
      <c r="O505" s="37" t="s">
        <v>2261</v>
      </c>
      <c r="P505" s="63">
        <v>246</v>
      </c>
      <c r="Q505" s="37" t="s">
        <v>53</v>
      </c>
      <c r="R505" s="37" t="s">
        <v>53</v>
      </c>
      <c r="S505" s="37" t="s">
        <v>53</v>
      </c>
      <c r="T505" s="37" t="s">
        <v>2262</v>
      </c>
      <c r="U505" s="37" t="s">
        <v>299</v>
      </c>
      <c r="V505" s="37" t="s">
        <v>300</v>
      </c>
      <c r="W505" s="81" t="s">
        <v>301</v>
      </c>
      <c r="X505" s="37" t="s">
        <v>52</v>
      </c>
      <c r="Y505" s="108">
        <v>45658</v>
      </c>
      <c r="Z505" s="109">
        <v>45992</v>
      </c>
      <c r="AA505" s="37" t="s">
        <v>2263</v>
      </c>
      <c r="AB505" s="113"/>
      <c r="AC505" s="43" t="s">
        <v>58</v>
      </c>
      <c r="AD505" s="110" t="s">
        <v>2262</v>
      </c>
      <c r="AE505" s="111" t="s">
        <v>1897</v>
      </c>
      <c r="AF505" s="44"/>
      <c r="AG505" s="37"/>
      <c r="AH505" s="199">
        <v>150</v>
      </c>
      <c r="AI505" s="199"/>
      <c r="AJ505" s="199">
        <v>150</v>
      </c>
      <c r="AK505" s="37"/>
      <c r="AL505" s="126"/>
      <c r="AM505" s="37">
        <v>75</v>
      </c>
      <c r="AN505" s="37"/>
      <c r="AO505" s="37">
        <v>75</v>
      </c>
      <c r="AP505" s="136"/>
      <c r="AQ505" s="134">
        <f t="shared" si="20"/>
        <v>-75</v>
      </c>
    </row>
    <row r="506" s="6" customFormat="1" ht="103" customHeight="1" spans="1:43">
      <c r="A506" s="37">
        <v>143</v>
      </c>
      <c r="B506" s="37" t="s">
        <v>1897</v>
      </c>
      <c r="C506" s="37" t="s">
        <v>1898</v>
      </c>
      <c r="D506" s="45" t="s">
        <v>1925</v>
      </c>
      <c r="E506" s="37" t="s">
        <v>2471</v>
      </c>
      <c r="F506" s="37" t="s">
        <v>294</v>
      </c>
      <c r="G506" s="45" t="s">
        <v>2472</v>
      </c>
      <c r="H506" s="37" t="s">
        <v>48</v>
      </c>
      <c r="I506" s="60" t="s">
        <v>2473</v>
      </c>
      <c r="J506" s="199">
        <v>180</v>
      </c>
      <c r="K506" s="199"/>
      <c r="L506" s="199">
        <v>180</v>
      </c>
      <c r="M506" s="37"/>
      <c r="N506" s="60" t="s">
        <v>2474</v>
      </c>
      <c r="O506" s="37" t="s">
        <v>2261</v>
      </c>
      <c r="P506" s="63">
        <v>338</v>
      </c>
      <c r="Q506" s="37" t="s">
        <v>53</v>
      </c>
      <c r="R506" s="37" t="s">
        <v>53</v>
      </c>
      <c r="S506" s="37" t="s">
        <v>53</v>
      </c>
      <c r="T506" s="37" t="s">
        <v>2262</v>
      </c>
      <c r="U506" s="37" t="s">
        <v>299</v>
      </c>
      <c r="V506" s="37" t="s">
        <v>300</v>
      </c>
      <c r="W506" s="81" t="s">
        <v>301</v>
      </c>
      <c r="X506" s="37" t="s">
        <v>52</v>
      </c>
      <c r="Y506" s="108">
        <v>45658</v>
      </c>
      <c r="Z506" s="109">
        <v>45992</v>
      </c>
      <c r="AA506" s="37" t="s">
        <v>2263</v>
      </c>
      <c r="AB506" s="113"/>
      <c r="AC506" s="43" t="s">
        <v>58</v>
      </c>
      <c r="AD506" s="110" t="s">
        <v>2262</v>
      </c>
      <c r="AE506" s="111" t="s">
        <v>1897</v>
      </c>
      <c r="AF506" s="44"/>
      <c r="AG506" s="37"/>
      <c r="AH506" s="199">
        <v>180</v>
      </c>
      <c r="AI506" s="199"/>
      <c r="AJ506" s="199">
        <v>180</v>
      </c>
      <c r="AK506" s="37"/>
      <c r="AL506" s="126"/>
      <c r="AM506" s="37">
        <v>90</v>
      </c>
      <c r="AN506" s="37"/>
      <c r="AO506" s="37">
        <v>90</v>
      </c>
      <c r="AP506" s="136"/>
      <c r="AQ506" s="134">
        <f t="shared" si="20"/>
        <v>-90</v>
      </c>
    </row>
    <row r="507" s="6" customFormat="1" ht="105" customHeight="1" spans="1:43">
      <c r="A507" s="37">
        <v>144</v>
      </c>
      <c r="B507" s="37" t="s">
        <v>1897</v>
      </c>
      <c r="C507" s="37" t="s">
        <v>1898</v>
      </c>
      <c r="D507" s="45" t="s">
        <v>1925</v>
      </c>
      <c r="E507" s="37" t="s">
        <v>2475</v>
      </c>
      <c r="F507" s="37" t="s">
        <v>294</v>
      </c>
      <c r="G507" s="45" t="s">
        <v>2476</v>
      </c>
      <c r="H507" s="37" t="s">
        <v>48</v>
      </c>
      <c r="I507" s="60" t="s">
        <v>2477</v>
      </c>
      <c r="J507" s="199">
        <v>245</v>
      </c>
      <c r="K507" s="199"/>
      <c r="L507" s="199">
        <v>245</v>
      </c>
      <c r="M507" s="37"/>
      <c r="N507" s="60" t="s">
        <v>2478</v>
      </c>
      <c r="O507" s="37" t="s">
        <v>2261</v>
      </c>
      <c r="P507" s="63">
        <v>283</v>
      </c>
      <c r="Q507" s="37" t="s">
        <v>53</v>
      </c>
      <c r="R507" s="37" t="s">
        <v>53</v>
      </c>
      <c r="S507" s="37" t="s">
        <v>53</v>
      </c>
      <c r="T507" s="37" t="s">
        <v>2262</v>
      </c>
      <c r="U507" s="37" t="s">
        <v>299</v>
      </c>
      <c r="V507" s="37" t="s">
        <v>300</v>
      </c>
      <c r="W507" s="81" t="s">
        <v>301</v>
      </c>
      <c r="X507" s="37" t="s">
        <v>52</v>
      </c>
      <c r="Y507" s="108">
        <v>45658</v>
      </c>
      <c r="Z507" s="109">
        <v>45992</v>
      </c>
      <c r="AA507" s="37" t="s">
        <v>2263</v>
      </c>
      <c r="AB507" s="113"/>
      <c r="AC507" s="43" t="s">
        <v>58</v>
      </c>
      <c r="AD507" s="110" t="s">
        <v>2262</v>
      </c>
      <c r="AE507" s="111" t="s">
        <v>1897</v>
      </c>
      <c r="AF507" s="44"/>
      <c r="AG507" s="37"/>
      <c r="AH507" s="199">
        <v>245</v>
      </c>
      <c r="AI507" s="199"/>
      <c r="AJ507" s="199">
        <v>245</v>
      </c>
      <c r="AK507" s="37"/>
      <c r="AL507" s="126"/>
      <c r="AM507" s="37">
        <v>120</v>
      </c>
      <c r="AN507" s="37"/>
      <c r="AO507" s="37">
        <v>120</v>
      </c>
      <c r="AP507" s="136"/>
      <c r="AQ507" s="134">
        <f t="shared" si="20"/>
        <v>-125</v>
      </c>
    </row>
    <row r="508" s="6" customFormat="1" ht="133" customHeight="1" spans="1:43">
      <c r="A508" s="37">
        <v>145</v>
      </c>
      <c r="B508" s="37" t="s">
        <v>1897</v>
      </c>
      <c r="C508" s="37" t="s">
        <v>1898</v>
      </c>
      <c r="D508" s="45" t="s">
        <v>1925</v>
      </c>
      <c r="E508" s="37" t="s">
        <v>2479</v>
      </c>
      <c r="F508" s="37" t="s">
        <v>294</v>
      </c>
      <c r="G508" s="45" t="s">
        <v>2480</v>
      </c>
      <c r="H508" s="37" t="s">
        <v>48</v>
      </c>
      <c r="I508" s="60" t="s">
        <v>2481</v>
      </c>
      <c r="J508" s="199">
        <v>250</v>
      </c>
      <c r="K508" s="199"/>
      <c r="L508" s="199">
        <v>250</v>
      </c>
      <c r="M508" s="37"/>
      <c r="N508" s="60" t="s">
        <v>2482</v>
      </c>
      <c r="O508" s="37" t="s">
        <v>2261</v>
      </c>
      <c r="P508" s="63">
        <v>651</v>
      </c>
      <c r="Q508" s="37" t="s">
        <v>53</v>
      </c>
      <c r="R508" s="37" t="s">
        <v>53</v>
      </c>
      <c r="S508" s="37" t="s">
        <v>53</v>
      </c>
      <c r="T508" s="37" t="s">
        <v>2262</v>
      </c>
      <c r="U508" s="37" t="s">
        <v>299</v>
      </c>
      <c r="V508" s="37" t="s">
        <v>300</v>
      </c>
      <c r="W508" s="81" t="s">
        <v>301</v>
      </c>
      <c r="X508" s="37" t="s">
        <v>52</v>
      </c>
      <c r="Y508" s="108">
        <v>45658</v>
      </c>
      <c r="Z508" s="109">
        <v>45992</v>
      </c>
      <c r="AA508" s="37" t="s">
        <v>2263</v>
      </c>
      <c r="AB508" s="113"/>
      <c r="AC508" s="43" t="s">
        <v>58</v>
      </c>
      <c r="AD508" s="110" t="s">
        <v>2262</v>
      </c>
      <c r="AE508" s="111" t="s">
        <v>1897</v>
      </c>
      <c r="AF508" s="44"/>
      <c r="AG508" s="37"/>
      <c r="AH508" s="199">
        <v>250</v>
      </c>
      <c r="AI508" s="199"/>
      <c r="AJ508" s="199">
        <v>250</v>
      </c>
      <c r="AK508" s="37"/>
      <c r="AL508" s="126"/>
      <c r="AM508" s="37">
        <v>120</v>
      </c>
      <c r="AN508" s="37"/>
      <c r="AO508" s="37">
        <v>120</v>
      </c>
      <c r="AP508" s="136"/>
      <c r="AQ508" s="134">
        <f t="shared" si="20"/>
        <v>-130</v>
      </c>
    </row>
    <row r="509" s="6" customFormat="1" ht="174" customHeight="1" spans="1:43">
      <c r="A509" s="37">
        <v>146</v>
      </c>
      <c r="B509" s="37" t="s">
        <v>1897</v>
      </c>
      <c r="C509" s="37" t="s">
        <v>1898</v>
      </c>
      <c r="D509" s="45" t="s">
        <v>1925</v>
      </c>
      <c r="E509" s="37" t="s">
        <v>2483</v>
      </c>
      <c r="F509" s="37" t="s">
        <v>672</v>
      </c>
      <c r="G509" s="45" t="s">
        <v>2484</v>
      </c>
      <c r="H509" s="37" t="s">
        <v>48</v>
      </c>
      <c r="I509" s="60" t="s">
        <v>2485</v>
      </c>
      <c r="J509" s="37">
        <v>158.1</v>
      </c>
      <c r="K509" s="37"/>
      <c r="L509" s="37">
        <v>158.1</v>
      </c>
      <c r="M509" s="37"/>
      <c r="N509" s="60" t="s">
        <v>2486</v>
      </c>
      <c r="O509" s="37" t="s">
        <v>2487</v>
      </c>
      <c r="P509" s="63">
        <v>172</v>
      </c>
      <c r="Q509" s="37" t="s">
        <v>53</v>
      </c>
      <c r="R509" s="37" t="s">
        <v>53</v>
      </c>
      <c r="S509" s="37" t="s">
        <v>53</v>
      </c>
      <c r="T509" s="37" t="s">
        <v>2262</v>
      </c>
      <c r="U509" s="37" t="s">
        <v>677</v>
      </c>
      <c r="V509" s="37" t="s">
        <v>678</v>
      </c>
      <c r="W509" s="81" t="s">
        <v>1712</v>
      </c>
      <c r="X509" s="37" t="s">
        <v>52</v>
      </c>
      <c r="Y509" s="108">
        <v>45658</v>
      </c>
      <c r="Z509" s="109">
        <v>45992</v>
      </c>
      <c r="AA509" s="37" t="s">
        <v>2263</v>
      </c>
      <c r="AB509" s="113"/>
      <c r="AC509" s="43" t="s">
        <v>58</v>
      </c>
      <c r="AD509" s="110" t="s">
        <v>2262</v>
      </c>
      <c r="AE509" s="111" t="s">
        <v>1897</v>
      </c>
      <c r="AF509" s="44"/>
      <c r="AG509" s="37"/>
      <c r="AH509" s="37">
        <v>158.1</v>
      </c>
      <c r="AI509" s="37"/>
      <c r="AJ509" s="37">
        <v>158.1</v>
      </c>
      <c r="AK509" s="37"/>
      <c r="AL509" s="126"/>
      <c r="AM509" s="37">
        <v>70</v>
      </c>
      <c r="AN509" s="37"/>
      <c r="AO509" s="37">
        <v>70</v>
      </c>
      <c r="AP509" s="136"/>
      <c r="AQ509" s="134">
        <f t="shared" si="20"/>
        <v>-88.1</v>
      </c>
    </row>
    <row r="510" s="6" customFormat="1" ht="157" customHeight="1" spans="1:43">
      <c r="A510" s="37">
        <v>147</v>
      </c>
      <c r="B510" s="37" t="s">
        <v>1897</v>
      </c>
      <c r="C510" s="37" t="s">
        <v>1898</v>
      </c>
      <c r="D510" s="45" t="s">
        <v>1925</v>
      </c>
      <c r="E510" s="37" t="s">
        <v>2488</v>
      </c>
      <c r="F510" s="37" t="s">
        <v>672</v>
      </c>
      <c r="G510" s="45" t="s">
        <v>2489</v>
      </c>
      <c r="H510" s="37" t="s">
        <v>48</v>
      </c>
      <c r="I510" s="60" t="s">
        <v>2490</v>
      </c>
      <c r="J510" s="37">
        <v>240.6</v>
      </c>
      <c r="K510" s="37">
        <v>240.6</v>
      </c>
      <c r="L510" s="37"/>
      <c r="M510" s="37"/>
      <c r="N510" s="60" t="s">
        <v>2491</v>
      </c>
      <c r="O510" s="37" t="s">
        <v>2487</v>
      </c>
      <c r="P510" s="63">
        <v>331</v>
      </c>
      <c r="Q510" s="37" t="s">
        <v>53</v>
      </c>
      <c r="R510" s="37" t="s">
        <v>53</v>
      </c>
      <c r="S510" s="37" t="s">
        <v>53</v>
      </c>
      <c r="T510" s="37" t="s">
        <v>2262</v>
      </c>
      <c r="U510" s="37" t="s">
        <v>677</v>
      </c>
      <c r="V510" s="37" t="s">
        <v>678</v>
      </c>
      <c r="W510" s="81" t="s">
        <v>1712</v>
      </c>
      <c r="X510" s="37" t="s">
        <v>52</v>
      </c>
      <c r="Y510" s="108">
        <v>45658</v>
      </c>
      <c r="Z510" s="109">
        <v>45992</v>
      </c>
      <c r="AA510" s="37" t="s">
        <v>2263</v>
      </c>
      <c r="AB510" s="113"/>
      <c r="AC510" s="43" t="s">
        <v>58</v>
      </c>
      <c r="AD510" s="110" t="s">
        <v>2262</v>
      </c>
      <c r="AE510" s="111" t="s">
        <v>1897</v>
      </c>
      <c r="AF510" s="44"/>
      <c r="AG510" s="37"/>
      <c r="AH510" s="37">
        <v>240.6</v>
      </c>
      <c r="AI510" s="37">
        <v>240.6</v>
      </c>
      <c r="AJ510" s="37"/>
      <c r="AK510" s="37"/>
      <c r="AL510" s="126"/>
      <c r="AM510" s="37">
        <v>120</v>
      </c>
      <c r="AN510" s="37">
        <v>120</v>
      </c>
      <c r="AO510" s="37"/>
      <c r="AP510" s="136"/>
      <c r="AQ510" s="134">
        <f t="shared" si="20"/>
        <v>-120.6</v>
      </c>
    </row>
    <row r="511" s="6" customFormat="1" ht="142" customHeight="1" spans="1:43">
      <c r="A511" s="37">
        <v>148</v>
      </c>
      <c r="B511" s="37" t="s">
        <v>1897</v>
      </c>
      <c r="C511" s="37" t="s">
        <v>1898</v>
      </c>
      <c r="D511" s="45" t="s">
        <v>1925</v>
      </c>
      <c r="E511" s="37" t="s">
        <v>2492</v>
      </c>
      <c r="F511" s="37" t="s">
        <v>255</v>
      </c>
      <c r="G511" s="45" t="s">
        <v>2493</v>
      </c>
      <c r="H511" s="37" t="s">
        <v>48</v>
      </c>
      <c r="I511" s="60" t="s">
        <v>2494</v>
      </c>
      <c r="J511" s="37">
        <v>235</v>
      </c>
      <c r="K511" s="37">
        <v>235</v>
      </c>
      <c r="L511" s="37"/>
      <c r="M511" s="37"/>
      <c r="N511" s="64" t="s">
        <v>2495</v>
      </c>
      <c r="O511" s="37" t="s">
        <v>2496</v>
      </c>
      <c r="P511" s="63">
        <v>890</v>
      </c>
      <c r="Q511" s="37" t="s">
        <v>53</v>
      </c>
      <c r="R511" s="37" t="s">
        <v>53</v>
      </c>
      <c r="S511" s="37" t="s">
        <v>53</v>
      </c>
      <c r="T511" s="37" t="s">
        <v>2262</v>
      </c>
      <c r="U511" s="37" t="s">
        <v>260</v>
      </c>
      <c r="V511" s="37" t="s">
        <v>2497</v>
      </c>
      <c r="W511" s="81" t="s">
        <v>2498</v>
      </c>
      <c r="X511" s="37" t="s">
        <v>52</v>
      </c>
      <c r="Y511" s="108">
        <v>45658</v>
      </c>
      <c r="Z511" s="109">
        <v>45992</v>
      </c>
      <c r="AA511" s="37" t="s">
        <v>2263</v>
      </c>
      <c r="AB511" s="113"/>
      <c r="AC511" s="43" t="s">
        <v>58</v>
      </c>
      <c r="AD511" s="110" t="s">
        <v>2262</v>
      </c>
      <c r="AE511" s="111" t="s">
        <v>1897</v>
      </c>
      <c r="AF511" s="44"/>
      <c r="AG511" s="37"/>
      <c r="AH511" s="37">
        <v>235</v>
      </c>
      <c r="AI511" s="37">
        <v>235</v>
      </c>
      <c r="AJ511" s="37"/>
      <c r="AK511" s="37"/>
      <c r="AL511" s="126"/>
      <c r="AM511" s="37">
        <v>120</v>
      </c>
      <c r="AN511" s="37">
        <v>120</v>
      </c>
      <c r="AO511" s="37"/>
      <c r="AP511" s="136"/>
      <c r="AQ511" s="134">
        <f t="shared" si="20"/>
        <v>-115</v>
      </c>
    </row>
    <row r="512" s="6" customFormat="1" ht="162" customHeight="1" spans="1:43">
      <c r="A512" s="37">
        <v>149</v>
      </c>
      <c r="B512" s="37" t="s">
        <v>1897</v>
      </c>
      <c r="C512" s="37" t="s">
        <v>1898</v>
      </c>
      <c r="D512" s="45" t="s">
        <v>1925</v>
      </c>
      <c r="E512" s="37" t="s">
        <v>2499</v>
      </c>
      <c r="F512" s="37" t="s">
        <v>255</v>
      </c>
      <c r="G512" s="45" t="s">
        <v>2500</v>
      </c>
      <c r="H512" s="37" t="s">
        <v>48</v>
      </c>
      <c r="I512" s="60" t="s">
        <v>2501</v>
      </c>
      <c r="J512" s="201">
        <v>285</v>
      </c>
      <c r="K512" s="201">
        <v>285</v>
      </c>
      <c r="L512" s="37"/>
      <c r="M512" s="37"/>
      <c r="N512" s="60" t="s">
        <v>2502</v>
      </c>
      <c r="O512" s="37" t="s">
        <v>2503</v>
      </c>
      <c r="P512" s="63">
        <v>1310</v>
      </c>
      <c r="Q512" s="37" t="s">
        <v>53</v>
      </c>
      <c r="R512" s="37" t="s">
        <v>53</v>
      </c>
      <c r="S512" s="37" t="s">
        <v>53</v>
      </c>
      <c r="T512" s="37" t="s">
        <v>2262</v>
      </c>
      <c r="U512" s="37" t="s">
        <v>260</v>
      </c>
      <c r="V512" s="37" t="s">
        <v>2504</v>
      </c>
      <c r="W512" s="81" t="s">
        <v>2505</v>
      </c>
      <c r="X512" s="37" t="s">
        <v>52</v>
      </c>
      <c r="Y512" s="108">
        <v>45658</v>
      </c>
      <c r="Z512" s="109">
        <v>45992</v>
      </c>
      <c r="AA512" s="37" t="s">
        <v>2263</v>
      </c>
      <c r="AB512" s="113"/>
      <c r="AC512" s="43" t="s">
        <v>58</v>
      </c>
      <c r="AD512" s="110" t="s">
        <v>2262</v>
      </c>
      <c r="AE512" s="111" t="s">
        <v>1897</v>
      </c>
      <c r="AF512" s="44"/>
      <c r="AG512" s="37"/>
      <c r="AH512" s="201">
        <v>285</v>
      </c>
      <c r="AI512" s="201">
        <v>285</v>
      </c>
      <c r="AJ512" s="37"/>
      <c r="AK512" s="37"/>
      <c r="AL512" s="126"/>
      <c r="AM512" s="37">
        <v>130</v>
      </c>
      <c r="AN512" s="37">
        <v>130</v>
      </c>
      <c r="AO512" s="37"/>
      <c r="AP512" s="136"/>
      <c r="AQ512" s="134">
        <f t="shared" si="20"/>
        <v>-155</v>
      </c>
    </row>
    <row r="513" s="6" customFormat="1" ht="85" customHeight="1" spans="1:43">
      <c r="A513" s="37">
        <v>150</v>
      </c>
      <c r="B513" s="37" t="s">
        <v>1897</v>
      </c>
      <c r="C513" s="37" t="s">
        <v>2506</v>
      </c>
      <c r="D513" s="45" t="s">
        <v>2507</v>
      </c>
      <c r="E513" s="37" t="s">
        <v>2508</v>
      </c>
      <c r="F513" s="37" t="s">
        <v>2509</v>
      </c>
      <c r="G513" s="45" t="s">
        <v>2509</v>
      </c>
      <c r="H513" s="37" t="s">
        <v>48</v>
      </c>
      <c r="I513" s="60" t="s">
        <v>2510</v>
      </c>
      <c r="J513" s="37">
        <v>595</v>
      </c>
      <c r="K513" s="37"/>
      <c r="L513" s="37"/>
      <c r="M513" s="43">
        <v>595</v>
      </c>
      <c r="N513" s="60" t="s">
        <v>2511</v>
      </c>
      <c r="O513" s="37" t="s">
        <v>2512</v>
      </c>
      <c r="P513" s="63">
        <v>3811</v>
      </c>
      <c r="Q513" s="37" t="s">
        <v>53</v>
      </c>
      <c r="R513" s="37" t="s">
        <v>53</v>
      </c>
      <c r="S513" s="37" t="s">
        <v>53</v>
      </c>
      <c r="T513" s="37" t="s">
        <v>1107</v>
      </c>
      <c r="U513" s="37" t="s">
        <v>2513</v>
      </c>
      <c r="V513" s="37" t="s">
        <v>2514</v>
      </c>
      <c r="W513" s="81">
        <v>15924905598</v>
      </c>
      <c r="X513" s="37" t="s">
        <v>52</v>
      </c>
      <c r="Y513" s="108">
        <v>45778</v>
      </c>
      <c r="Z513" s="109">
        <v>45992</v>
      </c>
      <c r="AA513" s="37" t="s">
        <v>1108</v>
      </c>
      <c r="AB513" s="102"/>
      <c r="AC513" s="43" t="s">
        <v>758</v>
      </c>
      <c r="AD513" s="110" t="s">
        <v>1109</v>
      </c>
      <c r="AE513" s="111" t="s">
        <v>1897</v>
      </c>
      <c r="AF513" s="44"/>
      <c r="AG513" s="37"/>
      <c r="AH513" s="37"/>
      <c r="AI513" s="37"/>
      <c r="AJ513" s="37"/>
      <c r="AK513" s="37"/>
      <c r="AL513" s="25"/>
      <c r="AM513" s="37">
        <v>595</v>
      </c>
      <c r="AN513" s="37"/>
      <c r="AO513" s="37"/>
      <c r="AP513" s="136">
        <v>595</v>
      </c>
      <c r="AQ513" s="134">
        <f t="shared" si="20"/>
        <v>595</v>
      </c>
    </row>
    <row r="514" s="6" customFormat="1" ht="141" customHeight="1" spans="1:43">
      <c r="A514" s="37">
        <v>151</v>
      </c>
      <c r="B514" s="37" t="s">
        <v>1897</v>
      </c>
      <c r="C514" s="37" t="s">
        <v>1898</v>
      </c>
      <c r="D514" s="45" t="s">
        <v>1925</v>
      </c>
      <c r="E514" s="37" t="s">
        <v>2515</v>
      </c>
      <c r="F514" s="37" t="s">
        <v>158</v>
      </c>
      <c r="G514" s="45" t="s">
        <v>159</v>
      </c>
      <c r="H514" s="37" t="s">
        <v>48</v>
      </c>
      <c r="I514" s="60" t="s">
        <v>2516</v>
      </c>
      <c r="J514" s="37">
        <v>300</v>
      </c>
      <c r="K514" s="37"/>
      <c r="L514" s="37"/>
      <c r="M514" s="43">
        <v>300</v>
      </c>
      <c r="N514" s="60" t="s">
        <v>2517</v>
      </c>
      <c r="O514" s="37" t="s">
        <v>2518</v>
      </c>
      <c r="P514" s="63">
        <v>1052</v>
      </c>
      <c r="Q514" s="37" t="s">
        <v>53</v>
      </c>
      <c r="R514" s="37" t="s">
        <v>53</v>
      </c>
      <c r="S514" s="37" t="s">
        <v>53</v>
      </c>
      <c r="T514" s="37" t="s">
        <v>1107</v>
      </c>
      <c r="U514" s="37" t="s">
        <v>715</v>
      </c>
      <c r="V514" s="37" t="s">
        <v>2122</v>
      </c>
      <c r="W514" s="81">
        <v>15924885360</v>
      </c>
      <c r="X514" s="37" t="s">
        <v>52</v>
      </c>
      <c r="Y514" s="108">
        <v>45778</v>
      </c>
      <c r="Z514" s="109">
        <v>45992</v>
      </c>
      <c r="AA514" s="37" t="s">
        <v>1108</v>
      </c>
      <c r="AB514" s="102"/>
      <c r="AC514" s="43" t="s">
        <v>758</v>
      </c>
      <c r="AD514" s="110" t="s">
        <v>1109</v>
      </c>
      <c r="AE514" s="111" t="s">
        <v>1897</v>
      </c>
      <c r="AF514" s="44"/>
      <c r="AG514" s="37"/>
      <c r="AH514" s="37"/>
      <c r="AI514" s="37"/>
      <c r="AJ514" s="37"/>
      <c r="AK514" s="37"/>
      <c r="AL514" s="25"/>
      <c r="AM514" s="37">
        <v>300</v>
      </c>
      <c r="AN514" s="37"/>
      <c r="AO514" s="37"/>
      <c r="AP514" s="136">
        <v>300</v>
      </c>
      <c r="AQ514" s="134">
        <f t="shared" si="20"/>
        <v>300</v>
      </c>
    </row>
    <row r="515" s="6" customFormat="1" ht="119" customHeight="1" spans="1:43">
      <c r="A515" s="37">
        <v>152</v>
      </c>
      <c r="B515" s="37" t="s">
        <v>1897</v>
      </c>
      <c r="C515" s="37" t="s">
        <v>1898</v>
      </c>
      <c r="D515" s="45" t="s">
        <v>1925</v>
      </c>
      <c r="E515" s="37" t="s">
        <v>2519</v>
      </c>
      <c r="F515" s="37" t="s">
        <v>276</v>
      </c>
      <c r="G515" s="45" t="s">
        <v>2520</v>
      </c>
      <c r="H515" s="37" t="s">
        <v>48</v>
      </c>
      <c r="I515" s="60" t="s">
        <v>2521</v>
      </c>
      <c r="J515" s="37">
        <v>140</v>
      </c>
      <c r="K515" s="37"/>
      <c r="L515" s="37"/>
      <c r="M515" s="43">
        <v>140</v>
      </c>
      <c r="N515" s="60" t="s">
        <v>2522</v>
      </c>
      <c r="O515" s="37" t="s">
        <v>2518</v>
      </c>
      <c r="P515" s="63">
        <v>881</v>
      </c>
      <c r="Q515" s="37" t="s">
        <v>53</v>
      </c>
      <c r="R515" s="37" t="s">
        <v>53</v>
      </c>
      <c r="S515" s="37" t="s">
        <v>53</v>
      </c>
      <c r="T515" s="37" t="s">
        <v>1107</v>
      </c>
      <c r="U515" s="37" t="s">
        <v>281</v>
      </c>
      <c r="V515" s="37" t="s">
        <v>282</v>
      </c>
      <c r="W515" s="81">
        <v>13769765966</v>
      </c>
      <c r="X515" s="37" t="s">
        <v>52</v>
      </c>
      <c r="Y515" s="108">
        <v>45778</v>
      </c>
      <c r="Z515" s="109">
        <v>45992</v>
      </c>
      <c r="AA515" s="37" t="s">
        <v>1108</v>
      </c>
      <c r="AB515" s="102"/>
      <c r="AC515" s="43" t="s">
        <v>758</v>
      </c>
      <c r="AD515" s="110" t="s">
        <v>1109</v>
      </c>
      <c r="AE515" s="111" t="s">
        <v>1897</v>
      </c>
      <c r="AF515" s="44"/>
      <c r="AG515" s="37"/>
      <c r="AH515" s="37"/>
      <c r="AI515" s="37"/>
      <c r="AJ515" s="37"/>
      <c r="AK515" s="37"/>
      <c r="AL515" s="25"/>
      <c r="AM515" s="37">
        <v>140</v>
      </c>
      <c r="AN515" s="37"/>
      <c r="AO515" s="37"/>
      <c r="AP515" s="136">
        <v>140</v>
      </c>
      <c r="AQ515" s="134">
        <f t="shared" si="20"/>
        <v>140</v>
      </c>
    </row>
    <row r="516" s="6" customFormat="1" ht="86" customHeight="1" spans="1:43">
      <c r="A516" s="37">
        <v>153</v>
      </c>
      <c r="B516" s="37" t="s">
        <v>1897</v>
      </c>
      <c r="C516" s="37" t="s">
        <v>2506</v>
      </c>
      <c r="D516" s="45" t="s">
        <v>2507</v>
      </c>
      <c r="E516" s="37" t="s">
        <v>2523</v>
      </c>
      <c r="F516" s="37" t="s">
        <v>2524</v>
      </c>
      <c r="G516" s="45" t="s">
        <v>2524</v>
      </c>
      <c r="H516" s="37" t="s">
        <v>48</v>
      </c>
      <c r="I516" s="60" t="s">
        <v>2525</v>
      </c>
      <c r="J516" s="37">
        <v>110</v>
      </c>
      <c r="K516" s="37"/>
      <c r="L516" s="37"/>
      <c r="M516" s="43">
        <v>110</v>
      </c>
      <c r="N516" s="60" t="s">
        <v>2526</v>
      </c>
      <c r="O516" s="37" t="s">
        <v>2527</v>
      </c>
      <c r="P516" s="63">
        <v>3670</v>
      </c>
      <c r="Q516" s="37" t="s">
        <v>53</v>
      </c>
      <c r="R516" s="37" t="s">
        <v>53</v>
      </c>
      <c r="S516" s="37" t="s">
        <v>53</v>
      </c>
      <c r="T516" s="37" t="s">
        <v>1107</v>
      </c>
      <c r="U516" s="37" t="s">
        <v>2513</v>
      </c>
      <c r="V516" s="37" t="s">
        <v>2514</v>
      </c>
      <c r="W516" s="81">
        <v>15924905598</v>
      </c>
      <c r="X516" s="37" t="s">
        <v>52</v>
      </c>
      <c r="Y516" s="108">
        <v>45778</v>
      </c>
      <c r="Z516" s="109">
        <v>45992</v>
      </c>
      <c r="AA516" s="37" t="s">
        <v>1108</v>
      </c>
      <c r="AB516" s="102"/>
      <c r="AC516" s="43" t="s">
        <v>758</v>
      </c>
      <c r="AD516" s="110" t="s">
        <v>1109</v>
      </c>
      <c r="AE516" s="111" t="s">
        <v>1897</v>
      </c>
      <c r="AF516" s="44"/>
      <c r="AG516" s="37"/>
      <c r="AH516" s="37"/>
      <c r="AI516" s="37"/>
      <c r="AJ516" s="37"/>
      <c r="AK516" s="37"/>
      <c r="AL516" s="25"/>
      <c r="AM516" s="37">
        <v>110</v>
      </c>
      <c r="AN516" s="37"/>
      <c r="AO516" s="37"/>
      <c r="AP516" s="136">
        <v>110</v>
      </c>
      <c r="AQ516" s="134">
        <f t="shared" si="20"/>
        <v>110</v>
      </c>
    </row>
    <row r="517" s="6" customFormat="1" ht="99" customHeight="1" spans="1:43">
      <c r="A517" s="37">
        <v>154</v>
      </c>
      <c r="B517" s="37" t="s">
        <v>1897</v>
      </c>
      <c r="C517" s="37" t="s">
        <v>2506</v>
      </c>
      <c r="D517" s="45" t="s">
        <v>2528</v>
      </c>
      <c r="E517" s="37" t="s">
        <v>2529</v>
      </c>
      <c r="F517" s="37" t="s">
        <v>664</v>
      </c>
      <c r="G517" s="45" t="s">
        <v>1103</v>
      </c>
      <c r="H517" s="37" t="s">
        <v>48</v>
      </c>
      <c r="I517" s="60" t="s">
        <v>2530</v>
      </c>
      <c r="J517" s="37">
        <v>160</v>
      </c>
      <c r="K517" s="37"/>
      <c r="L517" s="37"/>
      <c r="M517" s="43">
        <v>160</v>
      </c>
      <c r="N517" s="60" t="s">
        <v>2531</v>
      </c>
      <c r="O517" s="37" t="s">
        <v>2532</v>
      </c>
      <c r="P517" s="63">
        <v>22385</v>
      </c>
      <c r="Q517" s="37" t="s">
        <v>53</v>
      </c>
      <c r="R517" s="37" t="s">
        <v>53</v>
      </c>
      <c r="S517" s="37" t="s">
        <v>53</v>
      </c>
      <c r="T517" s="37" t="s">
        <v>1107</v>
      </c>
      <c r="U517" s="37" t="s">
        <v>669</v>
      </c>
      <c r="V517" s="37" t="s">
        <v>670</v>
      </c>
      <c r="W517" s="81">
        <v>18387470075</v>
      </c>
      <c r="X517" s="37" t="s">
        <v>52</v>
      </c>
      <c r="Y517" s="108">
        <v>45778</v>
      </c>
      <c r="Z517" s="109">
        <v>45992</v>
      </c>
      <c r="AA517" s="37" t="s">
        <v>1108</v>
      </c>
      <c r="AB517" s="102"/>
      <c r="AC517" s="43" t="s">
        <v>758</v>
      </c>
      <c r="AD517" s="110" t="s">
        <v>1109</v>
      </c>
      <c r="AE517" s="111" t="s">
        <v>1897</v>
      </c>
      <c r="AF517" s="44"/>
      <c r="AG517" s="37"/>
      <c r="AH517" s="37"/>
      <c r="AI517" s="37"/>
      <c r="AJ517" s="37"/>
      <c r="AK517" s="37"/>
      <c r="AL517" s="25"/>
      <c r="AM517" s="37">
        <v>160</v>
      </c>
      <c r="AN517" s="37"/>
      <c r="AO517" s="37"/>
      <c r="AP517" s="136">
        <v>160</v>
      </c>
      <c r="AQ517" s="134">
        <f t="shared" si="20"/>
        <v>160</v>
      </c>
    </row>
    <row r="518" s="10" customFormat="1" ht="103" customHeight="1" spans="1:43">
      <c r="A518" s="37">
        <v>155</v>
      </c>
      <c r="B518" s="173" t="s">
        <v>1897</v>
      </c>
      <c r="C518" s="173" t="s">
        <v>1911</v>
      </c>
      <c r="D518" s="173" t="s">
        <v>2533</v>
      </c>
      <c r="E518" s="113" t="s">
        <v>2534</v>
      </c>
      <c r="F518" s="173" t="s">
        <v>276</v>
      </c>
      <c r="G518" s="113" t="s">
        <v>2535</v>
      </c>
      <c r="H518" s="173" t="s">
        <v>817</v>
      </c>
      <c r="I518" s="174" t="s">
        <v>2536</v>
      </c>
      <c r="J518" s="175">
        <v>185</v>
      </c>
      <c r="K518" s="176">
        <v>185</v>
      </c>
      <c r="L518" s="113"/>
      <c r="M518" s="37"/>
      <c r="N518" s="174" t="s">
        <v>2537</v>
      </c>
      <c r="O518" s="174"/>
      <c r="P518" s="176">
        <v>1200</v>
      </c>
      <c r="Q518" s="173" t="s">
        <v>53</v>
      </c>
      <c r="R518" s="173" t="s">
        <v>53</v>
      </c>
      <c r="S518" s="173" t="s">
        <v>53</v>
      </c>
      <c r="T518" s="173" t="s">
        <v>1754</v>
      </c>
      <c r="U518" s="173" t="s">
        <v>281</v>
      </c>
      <c r="V518" s="173" t="s">
        <v>282</v>
      </c>
      <c r="W518" s="81" t="s">
        <v>283</v>
      </c>
      <c r="X518" s="173" t="s">
        <v>52</v>
      </c>
      <c r="Y518" s="108">
        <v>45658</v>
      </c>
      <c r="Z518" s="109">
        <v>46021</v>
      </c>
      <c r="AA518" s="37"/>
      <c r="AB518" s="102" t="s">
        <v>57</v>
      </c>
      <c r="AC518" s="43" t="s">
        <v>58</v>
      </c>
      <c r="AD518" s="181" t="s">
        <v>1873</v>
      </c>
      <c r="AE518" s="111" t="s">
        <v>1897</v>
      </c>
      <c r="AF518" s="204">
        <v>185</v>
      </c>
      <c r="AG518" s="113"/>
      <c r="AH518" s="37">
        <v>185</v>
      </c>
      <c r="AI518" s="176">
        <v>185</v>
      </c>
      <c r="AJ518" s="113"/>
      <c r="AK518" s="37"/>
      <c r="AM518" s="175">
        <v>185</v>
      </c>
      <c r="AN518" s="176">
        <v>185</v>
      </c>
      <c r="AO518" s="113"/>
      <c r="AP518" s="136"/>
      <c r="AQ518" s="134">
        <f t="shared" si="20"/>
        <v>0</v>
      </c>
    </row>
    <row r="519" s="10" customFormat="1" ht="75" customHeight="1" spans="1:43">
      <c r="A519" s="37">
        <v>156</v>
      </c>
      <c r="B519" s="173" t="s">
        <v>1897</v>
      </c>
      <c r="C519" s="173" t="s">
        <v>1911</v>
      </c>
      <c r="D519" s="173" t="s">
        <v>2533</v>
      </c>
      <c r="E519" s="113" t="s">
        <v>2538</v>
      </c>
      <c r="F519" s="173" t="s">
        <v>276</v>
      </c>
      <c r="G519" s="113" t="s">
        <v>2539</v>
      </c>
      <c r="H519" s="173" t="s">
        <v>370</v>
      </c>
      <c r="I519" s="174" t="s">
        <v>2540</v>
      </c>
      <c r="J519" s="175">
        <v>595</v>
      </c>
      <c r="K519" s="175">
        <v>595</v>
      </c>
      <c r="L519" s="113"/>
      <c r="M519" s="37"/>
      <c r="N519" s="174" t="s">
        <v>2541</v>
      </c>
      <c r="O519" s="174"/>
      <c r="P519" s="202">
        <v>31553</v>
      </c>
      <c r="Q519" s="173" t="s">
        <v>53</v>
      </c>
      <c r="R519" s="173" t="s">
        <v>53</v>
      </c>
      <c r="S519" s="173" t="s">
        <v>53</v>
      </c>
      <c r="T519" s="173" t="s">
        <v>1754</v>
      </c>
      <c r="U519" s="173" t="s">
        <v>281</v>
      </c>
      <c r="V519" s="173" t="s">
        <v>282</v>
      </c>
      <c r="W519" s="81" t="s">
        <v>283</v>
      </c>
      <c r="X519" s="173" t="s">
        <v>52</v>
      </c>
      <c r="Y519" s="108">
        <v>45658</v>
      </c>
      <c r="Z519" s="109">
        <v>46021</v>
      </c>
      <c r="AA519" s="37"/>
      <c r="AB519" s="102"/>
      <c r="AC519" s="43" t="s">
        <v>58</v>
      </c>
      <c r="AD519" s="181" t="s">
        <v>1873</v>
      </c>
      <c r="AE519" s="111" t="s">
        <v>1897</v>
      </c>
      <c r="AF519" s="182"/>
      <c r="AG519" s="113"/>
      <c r="AH519" s="37">
        <v>395</v>
      </c>
      <c r="AI519" s="176">
        <v>395</v>
      </c>
      <c r="AJ519" s="113"/>
      <c r="AK519" s="37"/>
      <c r="AM519" s="175">
        <v>395</v>
      </c>
      <c r="AN519" s="175">
        <v>395</v>
      </c>
      <c r="AO519" s="113"/>
      <c r="AP519" s="136"/>
      <c r="AQ519" s="134">
        <f t="shared" si="20"/>
        <v>0</v>
      </c>
    </row>
    <row r="520" s="10" customFormat="1" ht="88" customHeight="1" spans="1:43">
      <c r="A520" s="37">
        <v>157</v>
      </c>
      <c r="B520" s="173" t="s">
        <v>1897</v>
      </c>
      <c r="C520" s="173" t="s">
        <v>1911</v>
      </c>
      <c r="D520" s="173" t="s">
        <v>2533</v>
      </c>
      <c r="E520" s="113" t="s">
        <v>2542</v>
      </c>
      <c r="F520" s="173" t="s">
        <v>276</v>
      </c>
      <c r="G520" s="113" t="s">
        <v>2543</v>
      </c>
      <c r="H520" s="173" t="s">
        <v>817</v>
      </c>
      <c r="I520" s="174" t="s">
        <v>2544</v>
      </c>
      <c r="J520" s="175">
        <v>287</v>
      </c>
      <c r="K520" s="176">
        <v>287</v>
      </c>
      <c r="L520" s="113"/>
      <c r="M520" s="37"/>
      <c r="N520" s="174" t="s">
        <v>2545</v>
      </c>
      <c r="O520" s="174"/>
      <c r="P520" s="176">
        <v>9780</v>
      </c>
      <c r="Q520" s="173" t="s">
        <v>53</v>
      </c>
      <c r="R520" s="173" t="s">
        <v>53</v>
      </c>
      <c r="S520" s="173" t="s">
        <v>53</v>
      </c>
      <c r="T520" s="173" t="s">
        <v>1754</v>
      </c>
      <c r="U520" s="173" t="s">
        <v>281</v>
      </c>
      <c r="V520" s="173" t="s">
        <v>282</v>
      </c>
      <c r="W520" s="81" t="s">
        <v>283</v>
      </c>
      <c r="X520" s="173" t="s">
        <v>52</v>
      </c>
      <c r="Y520" s="108">
        <v>45658</v>
      </c>
      <c r="Z520" s="109">
        <v>46021</v>
      </c>
      <c r="AA520" s="37"/>
      <c r="AB520" s="102" t="s">
        <v>57</v>
      </c>
      <c r="AC520" s="43" t="s">
        <v>58</v>
      </c>
      <c r="AD520" s="181" t="s">
        <v>1873</v>
      </c>
      <c r="AE520" s="111" t="s">
        <v>1897</v>
      </c>
      <c r="AF520" s="204">
        <v>287</v>
      </c>
      <c r="AG520" s="113"/>
      <c r="AH520" s="37">
        <v>120</v>
      </c>
      <c r="AI520" s="176">
        <v>120</v>
      </c>
      <c r="AJ520" s="113"/>
      <c r="AK520" s="37"/>
      <c r="AM520" s="175">
        <v>287</v>
      </c>
      <c r="AN520" s="176">
        <v>287</v>
      </c>
      <c r="AO520" s="113"/>
      <c r="AP520" s="136"/>
      <c r="AQ520" s="134">
        <f t="shared" si="20"/>
        <v>167</v>
      </c>
    </row>
    <row r="521" s="10" customFormat="1" ht="76" customHeight="1" spans="1:43">
      <c r="A521" s="37">
        <v>158</v>
      </c>
      <c r="B521" s="173" t="s">
        <v>1897</v>
      </c>
      <c r="C521" s="173" t="s">
        <v>1911</v>
      </c>
      <c r="D521" s="173" t="s">
        <v>2533</v>
      </c>
      <c r="E521" s="113" t="s">
        <v>2546</v>
      </c>
      <c r="F521" s="173" t="s">
        <v>276</v>
      </c>
      <c r="G521" s="113" t="s">
        <v>2418</v>
      </c>
      <c r="H521" s="173" t="s">
        <v>48</v>
      </c>
      <c r="I521" s="174" t="s">
        <v>2547</v>
      </c>
      <c r="J521" s="175">
        <v>72</v>
      </c>
      <c r="K521" s="176">
        <v>72</v>
      </c>
      <c r="L521" s="113"/>
      <c r="M521" s="37"/>
      <c r="N521" s="174" t="s">
        <v>2548</v>
      </c>
      <c r="O521" s="174"/>
      <c r="P521" s="176">
        <v>3235</v>
      </c>
      <c r="Q521" s="173" t="s">
        <v>53</v>
      </c>
      <c r="R521" s="173" t="s">
        <v>53</v>
      </c>
      <c r="S521" s="173" t="s">
        <v>53</v>
      </c>
      <c r="T521" s="173" t="s">
        <v>1754</v>
      </c>
      <c r="U521" s="173" t="s">
        <v>281</v>
      </c>
      <c r="V521" s="173" t="s">
        <v>282</v>
      </c>
      <c r="W521" s="81" t="s">
        <v>283</v>
      </c>
      <c r="X521" s="173" t="s">
        <v>52</v>
      </c>
      <c r="Y521" s="108">
        <v>45658</v>
      </c>
      <c r="Z521" s="109">
        <v>46021</v>
      </c>
      <c r="AA521" s="37"/>
      <c r="AB521" s="102"/>
      <c r="AC521" s="43" t="s">
        <v>58</v>
      </c>
      <c r="AD521" s="181" t="s">
        <v>1873</v>
      </c>
      <c r="AE521" s="111" t="s">
        <v>1897</v>
      </c>
      <c r="AF521" s="204"/>
      <c r="AG521" s="113"/>
      <c r="AH521" s="37">
        <v>72</v>
      </c>
      <c r="AI521" s="176">
        <v>72</v>
      </c>
      <c r="AJ521" s="113"/>
      <c r="AK521" s="37"/>
      <c r="AM521" s="175">
        <v>72</v>
      </c>
      <c r="AN521" s="176">
        <v>72</v>
      </c>
      <c r="AO521" s="113"/>
      <c r="AP521" s="136"/>
      <c r="AQ521" s="134">
        <f t="shared" ref="AQ521:AQ584" si="21">AM521-AH521</f>
        <v>0</v>
      </c>
    </row>
    <row r="522" s="10" customFormat="1" ht="73" customHeight="1" spans="1:43">
      <c r="A522" s="37">
        <v>159</v>
      </c>
      <c r="B522" s="173" t="s">
        <v>1897</v>
      </c>
      <c r="C522" s="173" t="s">
        <v>1911</v>
      </c>
      <c r="D522" s="173" t="s">
        <v>2533</v>
      </c>
      <c r="E522" s="113" t="s">
        <v>2549</v>
      </c>
      <c r="F522" s="173" t="s">
        <v>276</v>
      </c>
      <c r="G522" s="113" t="s">
        <v>2550</v>
      </c>
      <c r="H522" s="173" t="s">
        <v>48</v>
      </c>
      <c r="I522" s="174" t="s">
        <v>2551</v>
      </c>
      <c r="J522" s="175">
        <v>79</v>
      </c>
      <c r="K522" s="176">
        <v>79</v>
      </c>
      <c r="L522" s="113"/>
      <c r="M522" s="37"/>
      <c r="N522" s="174" t="s">
        <v>2552</v>
      </c>
      <c r="O522" s="174"/>
      <c r="P522" s="176">
        <v>3680</v>
      </c>
      <c r="Q522" s="173" t="s">
        <v>53</v>
      </c>
      <c r="R522" s="173" t="s">
        <v>53</v>
      </c>
      <c r="S522" s="173" t="s">
        <v>53</v>
      </c>
      <c r="T522" s="173" t="s">
        <v>1754</v>
      </c>
      <c r="U522" s="173" t="s">
        <v>281</v>
      </c>
      <c r="V522" s="173" t="s">
        <v>282</v>
      </c>
      <c r="W522" s="81" t="s">
        <v>283</v>
      </c>
      <c r="X522" s="173" t="s">
        <v>52</v>
      </c>
      <c r="Y522" s="108">
        <v>45658</v>
      </c>
      <c r="Z522" s="109">
        <v>46021</v>
      </c>
      <c r="AA522" s="37"/>
      <c r="AB522" s="102"/>
      <c r="AC522" s="43" t="s">
        <v>58</v>
      </c>
      <c r="AD522" s="181" t="s">
        <v>1873</v>
      </c>
      <c r="AE522" s="111" t="s">
        <v>1897</v>
      </c>
      <c r="AF522" s="204"/>
      <c r="AG522" s="113"/>
      <c r="AH522" s="37">
        <v>79</v>
      </c>
      <c r="AI522" s="176">
        <v>79</v>
      </c>
      <c r="AJ522" s="113"/>
      <c r="AK522" s="37"/>
      <c r="AM522" s="175">
        <v>79</v>
      </c>
      <c r="AN522" s="176">
        <v>79</v>
      </c>
      <c r="AO522" s="113"/>
      <c r="AP522" s="136"/>
      <c r="AQ522" s="134">
        <f t="shared" si="21"/>
        <v>0</v>
      </c>
    </row>
    <row r="523" s="10" customFormat="1" ht="80" customHeight="1" spans="1:43">
      <c r="A523" s="37">
        <v>160</v>
      </c>
      <c r="B523" s="173" t="s">
        <v>1897</v>
      </c>
      <c r="C523" s="173" t="s">
        <v>1911</v>
      </c>
      <c r="D523" s="173" t="s">
        <v>2533</v>
      </c>
      <c r="E523" s="113" t="s">
        <v>2553</v>
      </c>
      <c r="F523" s="173" t="s">
        <v>276</v>
      </c>
      <c r="G523" s="113" t="s">
        <v>2554</v>
      </c>
      <c r="H523" s="173" t="s">
        <v>48</v>
      </c>
      <c r="I523" s="174" t="s">
        <v>2555</v>
      </c>
      <c r="J523" s="175">
        <v>101</v>
      </c>
      <c r="K523" s="176">
        <v>101</v>
      </c>
      <c r="L523" s="113"/>
      <c r="M523" s="37"/>
      <c r="N523" s="174" t="s">
        <v>2556</v>
      </c>
      <c r="O523" s="174"/>
      <c r="P523" s="176">
        <v>3987</v>
      </c>
      <c r="Q523" s="173" t="s">
        <v>53</v>
      </c>
      <c r="R523" s="173" t="s">
        <v>53</v>
      </c>
      <c r="S523" s="173" t="s">
        <v>53</v>
      </c>
      <c r="T523" s="173" t="s">
        <v>1754</v>
      </c>
      <c r="U523" s="173" t="s">
        <v>281</v>
      </c>
      <c r="V523" s="173" t="s">
        <v>282</v>
      </c>
      <c r="W523" s="81" t="s">
        <v>283</v>
      </c>
      <c r="X523" s="173" t="s">
        <v>52</v>
      </c>
      <c r="Y523" s="108">
        <v>45658</v>
      </c>
      <c r="Z523" s="109">
        <v>46021</v>
      </c>
      <c r="AA523" s="37"/>
      <c r="AB523" s="102"/>
      <c r="AC523" s="43" t="s">
        <v>58</v>
      </c>
      <c r="AD523" s="181" t="s">
        <v>1873</v>
      </c>
      <c r="AE523" s="111" t="s">
        <v>1897</v>
      </c>
      <c r="AF523" s="204"/>
      <c r="AG523" s="113"/>
      <c r="AH523" s="37">
        <v>101</v>
      </c>
      <c r="AI523" s="176">
        <v>101</v>
      </c>
      <c r="AJ523" s="113"/>
      <c r="AK523" s="37"/>
      <c r="AM523" s="175">
        <v>101</v>
      </c>
      <c r="AN523" s="176">
        <v>101</v>
      </c>
      <c r="AO523" s="113"/>
      <c r="AP523" s="136"/>
      <c r="AQ523" s="134">
        <f t="shared" si="21"/>
        <v>0</v>
      </c>
    </row>
    <row r="524" s="10" customFormat="1" ht="88" customHeight="1" spans="1:43">
      <c r="A524" s="37">
        <v>161</v>
      </c>
      <c r="B524" s="173" t="s">
        <v>1897</v>
      </c>
      <c r="C524" s="173" t="s">
        <v>1911</v>
      </c>
      <c r="D524" s="173" t="s">
        <v>2533</v>
      </c>
      <c r="E524" s="113" t="s">
        <v>2557</v>
      </c>
      <c r="F524" s="173" t="s">
        <v>276</v>
      </c>
      <c r="G524" s="113" t="s">
        <v>2558</v>
      </c>
      <c r="H524" s="173" t="s">
        <v>48</v>
      </c>
      <c r="I524" s="174" t="s">
        <v>2559</v>
      </c>
      <c r="J524" s="175">
        <v>68.98</v>
      </c>
      <c r="K524" s="176">
        <v>68.98</v>
      </c>
      <c r="L524" s="113"/>
      <c r="M524" s="37"/>
      <c r="N524" s="174" t="s">
        <v>2560</v>
      </c>
      <c r="O524" s="174"/>
      <c r="P524" s="176">
        <v>451</v>
      </c>
      <c r="Q524" s="173" t="s">
        <v>53</v>
      </c>
      <c r="R524" s="173" t="s">
        <v>53</v>
      </c>
      <c r="S524" s="173" t="s">
        <v>53</v>
      </c>
      <c r="T524" s="173" t="s">
        <v>1754</v>
      </c>
      <c r="U524" s="173" t="s">
        <v>281</v>
      </c>
      <c r="V524" s="173" t="s">
        <v>282</v>
      </c>
      <c r="W524" s="81" t="s">
        <v>283</v>
      </c>
      <c r="X524" s="173" t="s">
        <v>52</v>
      </c>
      <c r="Y524" s="108">
        <v>45658</v>
      </c>
      <c r="Z524" s="109">
        <v>46021</v>
      </c>
      <c r="AA524" s="37"/>
      <c r="AB524" s="102" t="s">
        <v>57</v>
      </c>
      <c r="AC524" s="43" t="s">
        <v>58</v>
      </c>
      <c r="AD524" s="181" t="s">
        <v>1873</v>
      </c>
      <c r="AE524" s="111" t="s">
        <v>1897</v>
      </c>
      <c r="AF524" s="204">
        <v>68.98</v>
      </c>
      <c r="AG524" s="113"/>
      <c r="AH524" s="37">
        <v>72.6</v>
      </c>
      <c r="AI524" s="176">
        <v>72.6</v>
      </c>
      <c r="AJ524" s="113"/>
      <c r="AK524" s="37"/>
      <c r="AM524" s="175">
        <v>68.98</v>
      </c>
      <c r="AN524" s="176">
        <v>68.98</v>
      </c>
      <c r="AO524" s="113"/>
      <c r="AP524" s="136"/>
      <c r="AQ524" s="134">
        <f t="shared" si="21"/>
        <v>-3.61999999999999</v>
      </c>
    </row>
    <row r="525" s="8" customFormat="1" ht="193" customHeight="1" spans="1:43">
      <c r="A525" s="37">
        <v>162</v>
      </c>
      <c r="B525" s="37" t="s">
        <v>1897</v>
      </c>
      <c r="C525" s="37" t="s">
        <v>1911</v>
      </c>
      <c r="D525" s="37" t="s">
        <v>2533</v>
      </c>
      <c r="E525" s="37" t="s">
        <v>2561</v>
      </c>
      <c r="F525" s="37" t="s">
        <v>231</v>
      </c>
      <c r="G525" s="37" t="s">
        <v>2562</v>
      </c>
      <c r="H525" s="37" t="s">
        <v>48</v>
      </c>
      <c r="I525" s="62" t="s">
        <v>2563</v>
      </c>
      <c r="J525" s="37">
        <v>96.8</v>
      </c>
      <c r="K525" s="37">
        <v>96.8</v>
      </c>
      <c r="L525" s="37"/>
      <c r="M525" s="37"/>
      <c r="N525" s="60" t="s">
        <v>2564</v>
      </c>
      <c r="O525" s="174"/>
      <c r="P525" s="156">
        <v>575</v>
      </c>
      <c r="Q525" s="37" t="s">
        <v>53</v>
      </c>
      <c r="R525" s="37" t="s">
        <v>53</v>
      </c>
      <c r="S525" s="37" t="s">
        <v>53</v>
      </c>
      <c r="T525" s="173" t="s">
        <v>1754</v>
      </c>
      <c r="U525" s="37" t="s">
        <v>235</v>
      </c>
      <c r="V525" s="37" t="s">
        <v>1764</v>
      </c>
      <c r="W525" s="81" t="s">
        <v>1765</v>
      </c>
      <c r="X525" s="37" t="s">
        <v>52</v>
      </c>
      <c r="Y525" s="108">
        <v>45658</v>
      </c>
      <c r="Z525" s="109">
        <v>46021</v>
      </c>
      <c r="AA525" s="37"/>
      <c r="AB525" s="102" t="s">
        <v>57</v>
      </c>
      <c r="AC525" s="43" t="s">
        <v>58</v>
      </c>
      <c r="AD525" s="181" t="s">
        <v>1873</v>
      </c>
      <c r="AE525" s="111" t="s">
        <v>1897</v>
      </c>
      <c r="AF525" s="44">
        <v>96.8</v>
      </c>
      <c r="AG525" s="37"/>
      <c r="AH525" s="37">
        <v>96.8</v>
      </c>
      <c r="AI525" s="37">
        <v>96.8</v>
      </c>
      <c r="AJ525" s="37"/>
      <c r="AK525" s="37"/>
      <c r="AL525" s="154"/>
      <c r="AM525" s="37">
        <v>96.8</v>
      </c>
      <c r="AN525" s="37">
        <v>96.8</v>
      </c>
      <c r="AO525" s="37"/>
      <c r="AP525" s="136"/>
      <c r="AQ525" s="134">
        <f t="shared" si="21"/>
        <v>0</v>
      </c>
    </row>
    <row r="526" s="10" customFormat="1" ht="94" customHeight="1" spans="1:43">
      <c r="A526" s="37">
        <v>163</v>
      </c>
      <c r="B526" s="173" t="s">
        <v>1897</v>
      </c>
      <c r="C526" s="173" t="s">
        <v>1911</v>
      </c>
      <c r="D526" s="173" t="s">
        <v>2533</v>
      </c>
      <c r="E526" s="113" t="s">
        <v>2565</v>
      </c>
      <c r="F526" s="173" t="s">
        <v>231</v>
      </c>
      <c r="G526" s="113" t="s">
        <v>2566</v>
      </c>
      <c r="H526" s="173" t="s">
        <v>48</v>
      </c>
      <c r="I526" s="174" t="s">
        <v>2567</v>
      </c>
      <c r="J526" s="175">
        <v>78</v>
      </c>
      <c r="K526" s="176">
        <v>78</v>
      </c>
      <c r="L526" s="113"/>
      <c r="M526" s="37"/>
      <c r="N526" s="174" t="s">
        <v>2568</v>
      </c>
      <c r="O526" s="174"/>
      <c r="P526" s="176">
        <v>802</v>
      </c>
      <c r="Q526" s="173" t="s">
        <v>53</v>
      </c>
      <c r="R526" s="173" t="s">
        <v>53</v>
      </c>
      <c r="S526" s="173" t="s">
        <v>53</v>
      </c>
      <c r="T526" s="173" t="s">
        <v>1754</v>
      </c>
      <c r="U526" s="173" t="s">
        <v>235</v>
      </c>
      <c r="V526" s="173" t="s">
        <v>1764</v>
      </c>
      <c r="W526" s="81" t="s">
        <v>1765</v>
      </c>
      <c r="X526" s="173" t="s">
        <v>52</v>
      </c>
      <c r="Y526" s="108">
        <v>45658</v>
      </c>
      <c r="Z526" s="109">
        <v>46021</v>
      </c>
      <c r="AA526" s="37"/>
      <c r="AB526" s="102"/>
      <c r="AC526" s="43" t="s">
        <v>58</v>
      </c>
      <c r="AD526" s="181" t="s">
        <v>1873</v>
      </c>
      <c r="AE526" s="111" t="s">
        <v>1897</v>
      </c>
      <c r="AF526" s="204"/>
      <c r="AG526" s="113"/>
      <c r="AH526" s="37">
        <v>78</v>
      </c>
      <c r="AI526" s="176">
        <v>78</v>
      </c>
      <c r="AJ526" s="113"/>
      <c r="AK526" s="37"/>
      <c r="AM526" s="175">
        <v>78</v>
      </c>
      <c r="AN526" s="176">
        <v>78</v>
      </c>
      <c r="AO526" s="113"/>
      <c r="AP526" s="136"/>
      <c r="AQ526" s="134">
        <f t="shared" si="21"/>
        <v>0</v>
      </c>
    </row>
    <row r="527" s="10" customFormat="1" ht="117" customHeight="1" spans="1:43">
      <c r="A527" s="37">
        <v>164</v>
      </c>
      <c r="B527" s="173" t="s">
        <v>1897</v>
      </c>
      <c r="C527" s="173" t="s">
        <v>1911</v>
      </c>
      <c r="D527" s="173" t="s">
        <v>2533</v>
      </c>
      <c r="E527" s="113" t="s">
        <v>2569</v>
      </c>
      <c r="F527" s="173" t="s">
        <v>231</v>
      </c>
      <c r="G527" s="113" t="s">
        <v>2570</v>
      </c>
      <c r="H527" s="173" t="s">
        <v>48</v>
      </c>
      <c r="I527" s="174" t="s">
        <v>2571</v>
      </c>
      <c r="J527" s="175">
        <v>43</v>
      </c>
      <c r="K527" s="176">
        <v>43</v>
      </c>
      <c r="L527" s="113"/>
      <c r="M527" s="37"/>
      <c r="N527" s="174" t="s">
        <v>2572</v>
      </c>
      <c r="O527" s="174"/>
      <c r="P527" s="176">
        <v>342</v>
      </c>
      <c r="Q527" s="173" t="s">
        <v>53</v>
      </c>
      <c r="R527" s="173" t="s">
        <v>53</v>
      </c>
      <c r="S527" s="173" t="s">
        <v>53</v>
      </c>
      <c r="T527" s="173" t="s">
        <v>1754</v>
      </c>
      <c r="U527" s="173" t="s">
        <v>235</v>
      </c>
      <c r="V527" s="173" t="s">
        <v>1764</v>
      </c>
      <c r="W527" s="81" t="s">
        <v>1765</v>
      </c>
      <c r="X527" s="173" t="s">
        <v>52</v>
      </c>
      <c r="Y527" s="108">
        <v>45658</v>
      </c>
      <c r="Z527" s="109">
        <v>46021</v>
      </c>
      <c r="AA527" s="37"/>
      <c r="AB527" s="102"/>
      <c r="AC527" s="43" t="s">
        <v>58</v>
      </c>
      <c r="AD527" s="181" t="s">
        <v>1873</v>
      </c>
      <c r="AE527" s="111" t="s">
        <v>1897</v>
      </c>
      <c r="AF527" s="204"/>
      <c r="AG527" s="113"/>
      <c r="AH527" s="37">
        <v>43</v>
      </c>
      <c r="AI527" s="176">
        <v>43</v>
      </c>
      <c r="AJ527" s="113"/>
      <c r="AK527" s="37"/>
      <c r="AM527" s="175">
        <v>43</v>
      </c>
      <c r="AN527" s="176">
        <v>43</v>
      </c>
      <c r="AO527" s="113"/>
      <c r="AP527" s="136"/>
      <c r="AQ527" s="134">
        <f t="shared" si="21"/>
        <v>0</v>
      </c>
    </row>
    <row r="528" s="10" customFormat="1" ht="89" customHeight="1" spans="1:43">
      <c r="A528" s="37">
        <v>165</v>
      </c>
      <c r="B528" s="173" t="s">
        <v>1897</v>
      </c>
      <c r="C528" s="173" t="s">
        <v>1911</v>
      </c>
      <c r="D528" s="173" t="s">
        <v>2533</v>
      </c>
      <c r="E528" s="113" t="s">
        <v>2573</v>
      </c>
      <c r="F528" s="173" t="s">
        <v>231</v>
      </c>
      <c r="G528" s="113" t="s">
        <v>2574</v>
      </c>
      <c r="H528" s="173" t="s">
        <v>48</v>
      </c>
      <c r="I528" s="174" t="s">
        <v>2575</v>
      </c>
      <c r="J528" s="175">
        <v>27</v>
      </c>
      <c r="K528" s="176">
        <v>27</v>
      </c>
      <c r="L528" s="113"/>
      <c r="M528" s="37"/>
      <c r="N528" s="174" t="s">
        <v>2576</v>
      </c>
      <c r="O528" s="174"/>
      <c r="P528" s="176">
        <v>226</v>
      </c>
      <c r="Q528" s="173" t="s">
        <v>53</v>
      </c>
      <c r="R528" s="173" t="s">
        <v>53</v>
      </c>
      <c r="S528" s="173" t="s">
        <v>53</v>
      </c>
      <c r="T528" s="173" t="s">
        <v>1754</v>
      </c>
      <c r="U528" s="173" t="s">
        <v>235</v>
      </c>
      <c r="V528" s="173" t="s">
        <v>1764</v>
      </c>
      <c r="W528" s="81" t="s">
        <v>1765</v>
      </c>
      <c r="X528" s="173" t="s">
        <v>52</v>
      </c>
      <c r="Y528" s="108">
        <v>45658</v>
      </c>
      <c r="Z528" s="109">
        <v>46021</v>
      </c>
      <c r="AA528" s="37"/>
      <c r="AB528" s="102"/>
      <c r="AC528" s="43" t="s">
        <v>58</v>
      </c>
      <c r="AD528" s="181" t="s">
        <v>1873</v>
      </c>
      <c r="AE528" s="111" t="s">
        <v>1897</v>
      </c>
      <c r="AF528" s="204"/>
      <c r="AG528" s="113"/>
      <c r="AH528" s="37">
        <v>27</v>
      </c>
      <c r="AI528" s="176">
        <v>27</v>
      </c>
      <c r="AJ528" s="113"/>
      <c r="AK528" s="37"/>
      <c r="AM528" s="175">
        <v>27</v>
      </c>
      <c r="AN528" s="176">
        <v>27</v>
      </c>
      <c r="AO528" s="113"/>
      <c r="AP528" s="136"/>
      <c r="AQ528" s="134">
        <f t="shared" si="21"/>
        <v>0</v>
      </c>
    </row>
    <row r="529" s="10" customFormat="1" ht="93" customHeight="1" spans="1:43">
      <c r="A529" s="37">
        <v>166</v>
      </c>
      <c r="B529" s="173" t="s">
        <v>1897</v>
      </c>
      <c r="C529" s="173" t="s">
        <v>1911</v>
      </c>
      <c r="D529" s="173" t="s">
        <v>2533</v>
      </c>
      <c r="E529" s="113" t="s">
        <v>2577</v>
      </c>
      <c r="F529" s="173" t="s">
        <v>231</v>
      </c>
      <c r="G529" s="113" t="s">
        <v>2081</v>
      </c>
      <c r="H529" s="173" t="s">
        <v>48</v>
      </c>
      <c r="I529" s="174" t="s">
        <v>2578</v>
      </c>
      <c r="J529" s="175">
        <v>21</v>
      </c>
      <c r="K529" s="176">
        <v>21</v>
      </c>
      <c r="L529" s="113"/>
      <c r="M529" s="37"/>
      <c r="N529" s="174" t="s">
        <v>2579</v>
      </c>
      <c r="O529" s="174"/>
      <c r="P529" s="176">
        <v>710</v>
      </c>
      <c r="Q529" s="173" t="s">
        <v>53</v>
      </c>
      <c r="R529" s="173" t="s">
        <v>53</v>
      </c>
      <c r="S529" s="173" t="s">
        <v>53</v>
      </c>
      <c r="T529" s="173" t="s">
        <v>1754</v>
      </c>
      <c r="U529" s="173" t="s">
        <v>235</v>
      </c>
      <c r="V529" s="173" t="s">
        <v>2580</v>
      </c>
      <c r="W529" s="81" t="s">
        <v>2581</v>
      </c>
      <c r="X529" s="173" t="s">
        <v>52</v>
      </c>
      <c r="Y529" s="108">
        <v>45809</v>
      </c>
      <c r="Z529" s="109">
        <v>46021</v>
      </c>
      <c r="AA529" s="37"/>
      <c r="AB529" s="102"/>
      <c r="AC529" s="43" t="s">
        <v>58</v>
      </c>
      <c r="AD529" s="181" t="s">
        <v>1873</v>
      </c>
      <c r="AE529" s="111" t="s">
        <v>1897</v>
      </c>
      <c r="AF529" s="204"/>
      <c r="AG529" s="113"/>
      <c r="AH529" s="37">
        <v>60</v>
      </c>
      <c r="AI529" s="176">
        <v>60</v>
      </c>
      <c r="AJ529" s="113"/>
      <c r="AK529" s="37"/>
      <c r="AM529" s="175">
        <v>21</v>
      </c>
      <c r="AN529" s="176">
        <v>21</v>
      </c>
      <c r="AO529" s="113"/>
      <c r="AP529" s="136"/>
      <c r="AQ529" s="134">
        <f t="shared" si="21"/>
        <v>-39</v>
      </c>
    </row>
    <row r="530" s="10" customFormat="1" ht="112" customHeight="1" spans="1:43">
      <c r="A530" s="37">
        <v>167</v>
      </c>
      <c r="B530" s="173" t="s">
        <v>1897</v>
      </c>
      <c r="C530" s="173" t="s">
        <v>1911</v>
      </c>
      <c r="D530" s="173" t="s">
        <v>2533</v>
      </c>
      <c r="E530" s="113" t="s">
        <v>2582</v>
      </c>
      <c r="F530" s="173" t="s">
        <v>231</v>
      </c>
      <c r="G530" s="113" t="s">
        <v>1775</v>
      </c>
      <c r="H530" s="173" t="s">
        <v>48</v>
      </c>
      <c r="I530" s="174" t="s">
        <v>2583</v>
      </c>
      <c r="J530" s="175">
        <v>30</v>
      </c>
      <c r="K530" s="176">
        <v>30</v>
      </c>
      <c r="L530" s="113"/>
      <c r="M530" s="37"/>
      <c r="N530" s="174" t="s">
        <v>2584</v>
      </c>
      <c r="O530" s="174"/>
      <c r="P530" s="176">
        <v>294</v>
      </c>
      <c r="Q530" s="173" t="s">
        <v>53</v>
      </c>
      <c r="R530" s="173" t="s">
        <v>53</v>
      </c>
      <c r="S530" s="173" t="s">
        <v>53</v>
      </c>
      <c r="T530" s="173" t="s">
        <v>1754</v>
      </c>
      <c r="U530" s="173" t="s">
        <v>235</v>
      </c>
      <c r="V530" s="173" t="s">
        <v>1764</v>
      </c>
      <c r="W530" s="81" t="s">
        <v>1765</v>
      </c>
      <c r="X530" s="173" t="s">
        <v>52</v>
      </c>
      <c r="Y530" s="108">
        <v>45658</v>
      </c>
      <c r="Z530" s="109">
        <v>46021</v>
      </c>
      <c r="AA530" s="37"/>
      <c r="AB530" s="102" t="s">
        <v>57</v>
      </c>
      <c r="AC530" s="43" t="s">
        <v>58</v>
      </c>
      <c r="AD530" s="181" t="s">
        <v>1873</v>
      </c>
      <c r="AE530" s="111" t="s">
        <v>1897</v>
      </c>
      <c r="AF530" s="204">
        <v>30</v>
      </c>
      <c r="AG530" s="113"/>
      <c r="AH530" s="37">
        <v>30</v>
      </c>
      <c r="AI530" s="176">
        <v>30</v>
      </c>
      <c r="AJ530" s="113"/>
      <c r="AK530" s="37"/>
      <c r="AM530" s="175">
        <v>30</v>
      </c>
      <c r="AN530" s="176">
        <v>30</v>
      </c>
      <c r="AO530" s="113"/>
      <c r="AP530" s="136"/>
      <c r="AQ530" s="134">
        <f t="shared" si="21"/>
        <v>0</v>
      </c>
    </row>
    <row r="531" s="10" customFormat="1" ht="116" customHeight="1" spans="1:43">
      <c r="A531" s="37">
        <v>168</v>
      </c>
      <c r="B531" s="173" t="s">
        <v>1897</v>
      </c>
      <c r="C531" s="173" t="s">
        <v>1911</v>
      </c>
      <c r="D531" s="173" t="s">
        <v>2533</v>
      </c>
      <c r="E531" s="113" t="s">
        <v>2585</v>
      </c>
      <c r="F531" s="173" t="s">
        <v>480</v>
      </c>
      <c r="G531" s="113" t="s">
        <v>481</v>
      </c>
      <c r="H531" s="173" t="s">
        <v>48</v>
      </c>
      <c r="I531" s="174" t="s">
        <v>2586</v>
      </c>
      <c r="J531" s="175">
        <v>53.4</v>
      </c>
      <c r="K531" s="176">
        <v>53.4</v>
      </c>
      <c r="L531" s="113"/>
      <c r="M531" s="37"/>
      <c r="N531" s="174" t="s">
        <v>2587</v>
      </c>
      <c r="O531" s="174"/>
      <c r="P531" s="176">
        <v>1502</v>
      </c>
      <c r="Q531" s="173" t="s">
        <v>53</v>
      </c>
      <c r="R531" s="173" t="s">
        <v>53</v>
      </c>
      <c r="S531" s="173" t="s">
        <v>53</v>
      </c>
      <c r="T531" s="173" t="s">
        <v>1754</v>
      </c>
      <c r="U531" s="173" t="s">
        <v>485</v>
      </c>
      <c r="V531" s="173" t="s">
        <v>2144</v>
      </c>
      <c r="W531" s="81" t="s">
        <v>2588</v>
      </c>
      <c r="X531" s="173" t="s">
        <v>52</v>
      </c>
      <c r="Y531" s="108">
        <v>45658</v>
      </c>
      <c r="Z531" s="109">
        <v>46021</v>
      </c>
      <c r="AA531" s="37"/>
      <c r="AB531" s="102"/>
      <c r="AC531" s="43" t="s">
        <v>58</v>
      </c>
      <c r="AD531" s="181" t="s">
        <v>1873</v>
      </c>
      <c r="AE531" s="111" t="s">
        <v>1897</v>
      </c>
      <c r="AF531" s="204"/>
      <c r="AG531" s="113"/>
      <c r="AH531" s="37">
        <v>53.4</v>
      </c>
      <c r="AI531" s="176">
        <v>53.4</v>
      </c>
      <c r="AJ531" s="113"/>
      <c r="AK531" s="37"/>
      <c r="AM531" s="175">
        <v>53.4</v>
      </c>
      <c r="AN531" s="176">
        <v>53.4</v>
      </c>
      <c r="AO531" s="113"/>
      <c r="AP531" s="136"/>
      <c r="AQ531" s="134">
        <f t="shared" si="21"/>
        <v>0</v>
      </c>
    </row>
    <row r="532" s="10" customFormat="1" ht="89" customHeight="1" spans="1:43">
      <c r="A532" s="37">
        <v>169</v>
      </c>
      <c r="B532" s="173" t="s">
        <v>1897</v>
      </c>
      <c r="C532" s="173" t="s">
        <v>1911</v>
      </c>
      <c r="D532" s="173" t="s">
        <v>2533</v>
      </c>
      <c r="E532" s="113" t="s">
        <v>2589</v>
      </c>
      <c r="F532" s="173" t="s">
        <v>480</v>
      </c>
      <c r="G532" s="113" t="s">
        <v>2590</v>
      </c>
      <c r="H532" s="173" t="s">
        <v>48</v>
      </c>
      <c r="I532" s="174" t="s">
        <v>2591</v>
      </c>
      <c r="J532" s="175">
        <v>24.4</v>
      </c>
      <c r="K532" s="176">
        <v>24.4</v>
      </c>
      <c r="L532" s="113"/>
      <c r="M532" s="37"/>
      <c r="N532" s="174" t="s">
        <v>2592</v>
      </c>
      <c r="O532" s="174"/>
      <c r="P532" s="176">
        <v>137</v>
      </c>
      <c r="Q532" s="173" t="s">
        <v>53</v>
      </c>
      <c r="R532" s="173" t="s">
        <v>53</v>
      </c>
      <c r="S532" s="173" t="s">
        <v>53</v>
      </c>
      <c r="T532" s="173" t="s">
        <v>1754</v>
      </c>
      <c r="U532" s="173" t="s">
        <v>485</v>
      </c>
      <c r="V532" s="173" t="s">
        <v>2144</v>
      </c>
      <c r="W532" s="81" t="s">
        <v>2588</v>
      </c>
      <c r="X532" s="173" t="s">
        <v>52</v>
      </c>
      <c r="Y532" s="108">
        <v>45658</v>
      </c>
      <c r="Z532" s="109">
        <v>46021</v>
      </c>
      <c r="AA532" s="37"/>
      <c r="AB532" s="102"/>
      <c r="AC532" s="43" t="s">
        <v>58</v>
      </c>
      <c r="AD532" s="181" t="s">
        <v>1873</v>
      </c>
      <c r="AE532" s="111" t="s">
        <v>1897</v>
      </c>
      <c r="AF532" s="204"/>
      <c r="AG532" s="113"/>
      <c r="AH532" s="37">
        <v>24.4</v>
      </c>
      <c r="AI532" s="176">
        <v>24.4</v>
      </c>
      <c r="AJ532" s="113"/>
      <c r="AK532" s="37"/>
      <c r="AM532" s="175">
        <v>24.4</v>
      </c>
      <c r="AN532" s="176">
        <v>24.4</v>
      </c>
      <c r="AO532" s="113"/>
      <c r="AP532" s="136"/>
      <c r="AQ532" s="134">
        <f t="shared" si="21"/>
        <v>0</v>
      </c>
    </row>
    <row r="533" s="10" customFormat="1" ht="122" customHeight="1" spans="1:43">
      <c r="A533" s="37">
        <v>170</v>
      </c>
      <c r="B533" s="173" t="s">
        <v>1897</v>
      </c>
      <c r="C533" s="173" t="s">
        <v>1911</v>
      </c>
      <c r="D533" s="173" t="s">
        <v>2533</v>
      </c>
      <c r="E533" s="113" t="s">
        <v>2593</v>
      </c>
      <c r="F533" s="173" t="s">
        <v>480</v>
      </c>
      <c r="G533" s="113" t="s">
        <v>2594</v>
      </c>
      <c r="H533" s="173" t="s">
        <v>48</v>
      </c>
      <c r="I533" s="174" t="s">
        <v>2595</v>
      </c>
      <c r="J533" s="175">
        <v>17.3</v>
      </c>
      <c r="K533" s="176">
        <v>17.3</v>
      </c>
      <c r="L533" s="113"/>
      <c r="M533" s="37"/>
      <c r="N533" s="174" t="s">
        <v>2596</v>
      </c>
      <c r="O533" s="174"/>
      <c r="P533" s="176">
        <v>335</v>
      </c>
      <c r="Q533" s="173" t="s">
        <v>53</v>
      </c>
      <c r="R533" s="173" t="s">
        <v>53</v>
      </c>
      <c r="S533" s="173" t="s">
        <v>53</v>
      </c>
      <c r="T533" s="173" t="s">
        <v>1754</v>
      </c>
      <c r="U533" s="173" t="s">
        <v>485</v>
      </c>
      <c r="V533" s="173" t="s">
        <v>2144</v>
      </c>
      <c r="W533" s="81" t="s">
        <v>2588</v>
      </c>
      <c r="X533" s="173" t="s">
        <v>52</v>
      </c>
      <c r="Y533" s="108">
        <v>45658</v>
      </c>
      <c r="Z533" s="109">
        <v>46021</v>
      </c>
      <c r="AA533" s="37"/>
      <c r="AB533" s="102"/>
      <c r="AC533" s="43" t="s">
        <v>58</v>
      </c>
      <c r="AD533" s="181" t="s">
        <v>1873</v>
      </c>
      <c r="AE533" s="111" t="s">
        <v>1897</v>
      </c>
      <c r="AF533" s="204"/>
      <c r="AG533" s="113"/>
      <c r="AH533" s="37">
        <v>17.3</v>
      </c>
      <c r="AI533" s="176">
        <v>17.3</v>
      </c>
      <c r="AJ533" s="113"/>
      <c r="AK533" s="37"/>
      <c r="AM533" s="175">
        <v>17.3</v>
      </c>
      <c r="AN533" s="176">
        <v>17.3</v>
      </c>
      <c r="AO533" s="113"/>
      <c r="AP533" s="136"/>
      <c r="AQ533" s="134">
        <f t="shared" si="21"/>
        <v>0</v>
      </c>
    </row>
    <row r="534" s="10" customFormat="1" ht="88" customHeight="1" spans="1:43">
      <c r="A534" s="37">
        <v>171</v>
      </c>
      <c r="B534" s="173" t="s">
        <v>1897</v>
      </c>
      <c r="C534" s="173" t="s">
        <v>1911</v>
      </c>
      <c r="D534" s="173" t="s">
        <v>2533</v>
      </c>
      <c r="E534" s="113" t="s">
        <v>2597</v>
      </c>
      <c r="F534" s="173" t="s">
        <v>480</v>
      </c>
      <c r="G534" s="113" t="s">
        <v>2598</v>
      </c>
      <c r="H534" s="173" t="s">
        <v>48</v>
      </c>
      <c r="I534" s="174" t="s">
        <v>2599</v>
      </c>
      <c r="J534" s="175">
        <v>17.5</v>
      </c>
      <c r="K534" s="176">
        <v>17.5</v>
      </c>
      <c r="L534" s="113"/>
      <c r="M534" s="37"/>
      <c r="N534" s="174" t="s">
        <v>2600</v>
      </c>
      <c r="O534" s="174"/>
      <c r="P534" s="176">
        <v>589</v>
      </c>
      <c r="Q534" s="173" t="s">
        <v>53</v>
      </c>
      <c r="R534" s="173" t="s">
        <v>53</v>
      </c>
      <c r="S534" s="173" t="s">
        <v>53</v>
      </c>
      <c r="T534" s="173" t="s">
        <v>1754</v>
      </c>
      <c r="U534" s="173" t="s">
        <v>485</v>
      </c>
      <c r="V534" s="173" t="s">
        <v>2144</v>
      </c>
      <c r="W534" s="81" t="s">
        <v>2588</v>
      </c>
      <c r="X534" s="173" t="s">
        <v>52</v>
      </c>
      <c r="Y534" s="108">
        <v>45658</v>
      </c>
      <c r="Z534" s="109">
        <v>46021</v>
      </c>
      <c r="AA534" s="37"/>
      <c r="AB534" s="102"/>
      <c r="AC534" s="43" t="s">
        <v>58</v>
      </c>
      <c r="AD534" s="181" t="s">
        <v>1873</v>
      </c>
      <c r="AE534" s="111" t="s">
        <v>1897</v>
      </c>
      <c r="AF534" s="204"/>
      <c r="AG534" s="113"/>
      <c r="AH534" s="37">
        <v>17.5</v>
      </c>
      <c r="AI534" s="176">
        <v>17.5</v>
      </c>
      <c r="AJ534" s="113"/>
      <c r="AK534" s="37"/>
      <c r="AM534" s="175">
        <v>17.5</v>
      </c>
      <c r="AN534" s="176">
        <v>17.5</v>
      </c>
      <c r="AO534" s="113"/>
      <c r="AP534" s="136"/>
      <c r="AQ534" s="134">
        <f t="shared" si="21"/>
        <v>0</v>
      </c>
    </row>
    <row r="535" s="10" customFormat="1" ht="78" customHeight="1" spans="1:43">
      <c r="A535" s="37">
        <v>172</v>
      </c>
      <c r="B535" s="173" t="s">
        <v>1897</v>
      </c>
      <c r="C535" s="173" t="s">
        <v>1911</v>
      </c>
      <c r="D535" s="173" t="s">
        <v>2533</v>
      </c>
      <c r="E535" s="113" t="s">
        <v>2601</v>
      </c>
      <c r="F535" s="173" t="s">
        <v>480</v>
      </c>
      <c r="G535" s="113" t="s">
        <v>2602</v>
      </c>
      <c r="H535" s="173" t="s">
        <v>48</v>
      </c>
      <c r="I535" s="174" t="s">
        <v>2603</v>
      </c>
      <c r="J535" s="175">
        <v>16.4</v>
      </c>
      <c r="K535" s="176">
        <v>16.4</v>
      </c>
      <c r="L535" s="113"/>
      <c r="M535" s="37"/>
      <c r="N535" s="174" t="s">
        <v>2604</v>
      </c>
      <c r="O535" s="174"/>
      <c r="P535" s="176">
        <v>2052</v>
      </c>
      <c r="Q535" s="173" t="s">
        <v>53</v>
      </c>
      <c r="R535" s="173" t="s">
        <v>53</v>
      </c>
      <c r="S535" s="173" t="s">
        <v>53</v>
      </c>
      <c r="T535" s="173" t="s">
        <v>1754</v>
      </c>
      <c r="U535" s="173" t="s">
        <v>485</v>
      </c>
      <c r="V535" s="173" t="s">
        <v>2144</v>
      </c>
      <c r="W535" s="81" t="s">
        <v>2588</v>
      </c>
      <c r="X535" s="173" t="s">
        <v>52</v>
      </c>
      <c r="Y535" s="108">
        <v>45658</v>
      </c>
      <c r="Z535" s="109">
        <v>46021</v>
      </c>
      <c r="AA535" s="37"/>
      <c r="AB535" s="102"/>
      <c r="AC535" s="43" t="s">
        <v>58</v>
      </c>
      <c r="AD535" s="181" t="s">
        <v>1873</v>
      </c>
      <c r="AE535" s="111" t="s">
        <v>1897</v>
      </c>
      <c r="AF535" s="204"/>
      <c r="AG535" s="113"/>
      <c r="AH535" s="37">
        <v>16.4</v>
      </c>
      <c r="AI535" s="176">
        <v>16.4</v>
      </c>
      <c r="AJ535" s="113"/>
      <c r="AK535" s="37"/>
      <c r="AM535" s="175">
        <v>16.4</v>
      </c>
      <c r="AN535" s="176">
        <v>16.4</v>
      </c>
      <c r="AO535" s="113"/>
      <c r="AP535" s="136"/>
      <c r="AQ535" s="134">
        <f t="shared" si="21"/>
        <v>0</v>
      </c>
    </row>
    <row r="536" s="10" customFormat="1" ht="76" customHeight="1" spans="1:43">
      <c r="A536" s="37">
        <v>173</v>
      </c>
      <c r="B536" s="173" t="s">
        <v>1897</v>
      </c>
      <c r="C536" s="173" t="s">
        <v>1911</v>
      </c>
      <c r="D536" s="173" t="s">
        <v>2533</v>
      </c>
      <c r="E536" s="113" t="s">
        <v>2605</v>
      </c>
      <c r="F536" s="173" t="s">
        <v>480</v>
      </c>
      <c r="G536" s="113" t="s">
        <v>2606</v>
      </c>
      <c r="H536" s="173" t="s">
        <v>48</v>
      </c>
      <c r="I536" s="174" t="s">
        <v>2607</v>
      </c>
      <c r="J536" s="175">
        <v>14.7</v>
      </c>
      <c r="K536" s="176">
        <v>14.7</v>
      </c>
      <c r="L536" s="113"/>
      <c r="M536" s="37"/>
      <c r="N536" s="174" t="s">
        <v>2608</v>
      </c>
      <c r="O536" s="174"/>
      <c r="P536" s="176">
        <v>562</v>
      </c>
      <c r="Q536" s="173" t="s">
        <v>53</v>
      </c>
      <c r="R536" s="173" t="s">
        <v>53</v>
      </c>
      <c r="S536" s="173" t="s">
        <v>53</v>
      </c>
      <c r="T536" s="173" t="s">
        <v>1754</v>
      </c>
      <c r="U536" s="173" t="s">
        <v>485</v>
      </c>
      <c r="V536" s="173" t="s">
        <v>2144</v>
      </c>
      <c r="W536" s="81" t="s">
        <v>2588</v>
      </c>
      <c r="X536" s="173" t="s">
        <v>52</v>
      </c>
      <c r="Y536" s="108">
        <v>45658</v>
      </c>
      <c r="Z536" s="109">
        <v>46021</v>
      </c>
      <c r="AA536" s="37"/>
      <c r="AB536" s="102"/>
      <c r="AC536" s="43" t="s">
        <v>58</v>
      </c>
      <c r="AD536" s="181" t="s">
        <v>1873</v>
      </c>
      <c r="AE536" s="111" t="s">
        <v>1897</v>
      </c>
      <c r="AF536" s="204"/>
      <c r="AG536" s="113"/>
      <c r="AH536" s="37">
        <v>14.7</v>
      </c>
      <c r="AI536" s="176">
        <v>14.7</v>
      </c>
      <c r="AJ536" s="113"/>
      <c r="AK536" s="37"/>
      <c r="AM536" s="175">
        <v>14.7</v>
      </c>
      <c r="AN536" s="176">
        <v>14.7</v>
      </c>
      <c r="AO536" s="113"/>
      <c r="AP536" s="136"/>
      <c r="AQ536" s="134">
        <f t="shared" si="21"/>
        <v>0</v>
      </c>
    </row>
    <row r="537" s="10" customFormat="1" ht="208" customHeight="1" spans="1:43">
      <c r="A537" s="37">
        <v>174</v>
      </c>
      <c r="B537" s="173" t="s">
        <v>1897</v>
      </c>
      <c r="C537" s="173" t="s">
        <v>1911</v>
      </c>
      <c r="D537" s="173" t="s">
        <v>2533</v>
      </c>
      <c r="E537" s="113" t="s">
        <v>2609</v>
      </c>
      <c r="F537" s="173" t="s">
        <v>294</v>
      </c>
      <c r="G537" s="113" t="s">
        <v>2610</v>
      </c>
      <c r="H537" s="173" t="s">
        <v>48</v>
      </c>
      <c r="I537" s="203" t="s">
        <v>2611</v>
      </c>
      <c r="J537" s="175">
        <v>50.2</v>
      </c>
      <c r="K537" s="176">
        <v>50.2</v>
      </c>
      <c r="L537" s="113"/>
      <c r="M537" s="37"/>
      <c r="N537" s="174" t="s">
        <v>2612</v>
      </c>
      <c r="O537" s="174"/>
      <c r="P537" s="176">
        <v>1300</v>
      </c>
      <c r="Q537" s="173" t="s">
        <v>53</v>
      </c>
      <c r="R537" s="173" t="s">
        <v>53</v>
      </c>
      <c r="S537" s="173" t="s">
        <v>53</v>
      </c>
      <c r="T537" s="173" t="s">
        <v>1754</v>
      </c>
      <c r="U537" s="173" t="s">
        <v>299</v>
      </c>
      <c r="V537" s="173" t="s">
        <v>1781</v>
      </c>
      <c r="W537" s="81" t="s">
        <v>1782</v>
      </c>
      <c r="X537" s="173" t="s">
        <v>52</v>
      </c>
      <c r="Y537" s="108">
        <v>45658</v>
      </c>
      <c r="Z537" s="109">
        <v>46021</v>
      </c>
      <c r="AA537" s="37"/>
      <c r="AB537" s="102"/>
      <c r="AC537" s="43" t="s">
        <v>58</v>
      </c>
      <c r="AD537" s="181" t="s">
        <v>1873</v>
      </c>
      <c r="AE537" s="111" t="s">
        <v>1897</v>
      </c>
      <c r="AF537" s="204"/>
      <c r="AG537" s="113"/>
      <c r="AH537" s="37">
        <v>50.2</v>
      </c>
      <c r="AI537" s="176">
        <v>50.2</v>
      </c>
      <c r="AJ537" s="113"/>
      <c r="AK537" s="37"/>
      <c r="AM537" s="175">
        <v>50.2</v>
      </c>
      <c r="AN537" s="176">
        <v>50.2</v>
      </c>
      <c r="AO537" s="113"/>
      <c r="AP537" s="136"/>
      <c r="AQ537" s="134">
        <f t="shared" si="21"/>
        <v>0</v>
      </c>
    </row>
    <row r="538" s="10" customFormat="1" ht="73" customHeight="1" spans="1:43">
      <c r="A538" s="37">
        <v>175</v>
      </c>
      <c r="B538" s="173" t="s">
        <v>1897</v>
      </c>
      <c r="C538" s="173" t="s">
        <v>1911</v>
      </c>
      <c r="D538" s="173" t="s">
        <v>2533</v>
      </c>
      <c r="E538" s="113" t="s">
        <v>2613</v>
      </c>
      <c r="F538" s="173" t="s">
        <v>294</v>
      </c>
      <c r="G538" s="113" t="s">
        <v>2614</v>
      </c>
      <c r="H538" s="173" t="s">
        <v>48</v>
      </c>
      <c r="I538" s="174" t="s">
        <v>2615</v>
      </c>
      <c r="J538" s="175">
        <v>11</v>
      </c>
      <c r="K538" s="176">
        <v>11</v>
      </c>
      <c r="L538" s="113"/>
      <c r="M538" s="37"/>
      <c r="N538" s="174" t="s">
        <v>2616</v>
      </c>
      <c r="O538" s="174"/>
      <c r="P538" s="176">
        <v>496</v>
      </c>
      <c r="Q538" s="173" t="s">
        <v>53</v>
      </c>
      <c r="R538" s="173" t="s">
        <v>53</v>
      </c>
      <c r="S538" s="173" t="s">
        <v>53</v>
      </c>
      <c r="T538" s="173" t="s">
        <v>1754</v>
      </c>
      <c r="U538" s="173" t="s">
        <v>299</v>
      </c>
      <c r="V538" s="173" t="s">
        <v>1781</v>
      </c>
      <c r="W538" s="81" t="s">
        <v>1782</v>
      </c>
      <c r="X538" s="173" t="s">
        <v>52</v>
      </c>
      <c r="Y538" s="108">
        <v>45658</v>
      </c>
      <c r="Z538" s="109">
        <v>46021</v>
      </c>
      <c r="AA538" s="37"/>
      <c r="AB538" s="102"/>
      <c r="AC538" s="43" t="s">
        <v>58</v>
      </c>
      <c r="AD538" s="181" t="s">
        <v>1873</v>
      </c>
      <c r="AE538" s="111" t="s">
        <v>1897</v>
      </c>
      <c r="AF538" s="204"/>
      <c r="AG538" s="113"/>
      <c r="AH538" s="37">
        <v>11</v>
      </c>
      <c r="AI538" s="176">
        <v>11</v>
      </c>
      <c r="AJ538" s="113"/>
      <c r="AK538" s="37"/>
      <c r="AM538" s="175">
        <v>11</v>
      </c>
      <c r="AN538" s="176">
        <v>11</v>
      </c>
      <c r="AO538" s="113"/>
      <c r="AP538" s="136"/>
      <c r="AQ538" s="134">
        <f t="shared" si="21"/>
        <v>0</v>
      </c>
    </row>
    <row r="539" s="10" customFormat="1" ht="72" customHeight="1" spans="1:43">
      <c r="A539" s="37">
        <v>176</v>
      </c>
      <c r="B539" s="173" t="s">
        <v>1897</v>
      </c>
      <c r="C539" s="173" t="s">
        <v>1911</v>
      </c>
      <c r="D539" s="173" t="s">
        <v>2533</v>
      </c>
      <c r="E539" s="113" t="s">
        <v>2617</v>
      </c>
      <c r="F539" s="173" t="s">
        <v>294</v>
      </c>
      <c r="G539" s="113" t="s">
        <v>1327</v>
      </c>
      <c r="H539" s="173" t="s">
        <v>48</v>
      </c>
      <c r="I539" s="174" t="s">
        <v>2618</v>
      </c>
      <c r="J539" s="175">
        <v>13.5</v>
      </c>
      <c r="K539" s="176">
        <v>13.5</v>
      </c>
      <c r="L539" s="113"/>
      <c r="M539" s="37"/>
      <c r="N539" s="174" t="s">
        <v>2619</v>
      </c>
      <c r="O539" s="174"/>
      <c r="P539" s="176">
        <v>619</v>
      </c>
      <c r="Q539" s="173" t="s">
        <v>53</v>
      </c>
      <c r="R539" s="173" t="s">
        <v>53</v>
      </c>
      <c r="S539" s="173" t="s">
        <v>53</v>
      </c>
      <c r="T539" s="173" t="s">
        <v>1754</v>
      </c>
      <c r="U539" s="173" t="s">
        <v>299</v>
      </c>
      <c r="V539" s="173" t="s">
        <v>1781</v>
      </c>
      <c r="W539" s="81" t="s">
        <v>1782</v>
      </c>
      <c r="X539" s="173" t="s">
        <v>52</v>
      </c>
      <c r="Y539" s="108">
        <v>45658</v>
      </c>
      <c r="Z539" s="109">
        <v>46021</v>
      </c>
      <c r="AA539" s="37"/>
      <c r="AB539" s="102"/>
      <c r="AC539" s="43" t="s">
        <v>58</v>
      </c>
      <c r="AD539" s="181" t="s">
        <v>1873</v>
      </c>
      <c r="AE539" s="111" t="s">
        <v>1897</v>
      </c>
      <c r="AF539" s="204"/>
      <c r="AG539" s="113"/>
      <c r="AH539" s="37">
        <v>13.5</v>
      </c>
      <c r="AI539" s="176">
        <v>13.5</v>
      </c>
      <c r="AJ539" s="113"/>
      <c r="AK539" s="37"/>
      <c r="AM539" s="175">
        <v>13.5</v>
      </c>
      <c r="AN539" s="176">
        <v>13.5</v>
      </c>
      <c r="AO539" s="113"/>
      <c r="AP539" s="136"/>
      <c r="AQ539" s="134">
        <f t="shared" si="21"/>
        <v>0</v>
      </c>
    </row>
    <row r="540" s="10" customFormat="1" ht="71" customHeight="1" spans="1:43">
      <c r="A540" s="37">
        <v>177</v>
      </c>
      <c r="B540" s="173" t="s">
        <v>1897</v>
      </c>
      <c r="C540" s="173" t="s">
        <v>1911</v>
      </c>
      <c r="D540" s="173" t="s">
        <v>2533</v>
      </c>
      <c r="E540" s="113" t="s">
        <v>2620</v>
      </c>
      <c r="F540" s="173" t="s">
        <v>294</v>
      </c>
      <c r="G540" s="113" t="s">
        <v>1327</v>
      </c>
      <c r="H540" s="173" t="s">
        <v>48</v>
      </c>
      <c r="I540" s="174" t="s">
        <v>2621</v>
      </c>
      <c r="J540" s="175">
        <v>10</v>
      </c>
      <c r="K540" s="176">
        <v>10</v>
      </c>
      <c r="L540" s="113"/>
      <c r="M540" s="37"/>
      <c r="N540" s="174" t="s">
        <v>2622</v>
      </c>
      <c r="O540" s="174"/>
      <c r="P540" s="176">
        <v>326</v>
      </c>
      <c r="Q540" s="173" t="s">
        <v>53</v>
      </c>
      <c r="R540" s="173" t="s">
        <v>53</v>
      </c>
      <c r="S540" s="173" t="s">
        <v>53</v>
      </c>
      <c r="T540" s="173" t="s">
        <v>1754</v>
      </c>
      <c r="U540" s="173" t="s">
        <v>299</v>
      </c>
      <c r="V540" s="173" t="s">
        <v>1781</v>
      </c>
      <c r="W540" s="81" t="s">
        <v>1782</v>
      </c>
      <c r="X540" s="173" t="s">
        <v>52</v>
      </c>
      <c r="Y540" s="108">
        <v>45658</v>
      </c>
      <c r="Z540" s="109">
        <v>46021</v>
      </c>
      <c r="AA540" s="37"/>
      <c r="AB540" s="102"/>
      <c r="AC540" s="43" t="s">
        <v>58</v>
      </c>
      <c r="AD540" s="181" t="s">
        <v>1873</v>
      </c>
      <c r="AE540" s="111" t="s">
        <v>1897</v>
      </c>
      <c r="AF540" s="204"/>
      <c r="AG540" s="113"/>
      <c r="AH540" s="37">
        <v>10</v>
      </c>
      <c r="AI540" s="176">
        <v>10</v>
      </c>
      <c r="AJ540" s="113"/>
      <c r="AK540" s="37"/>
      <c r="AM540" s="175">
        <v>10</v>
      </c>
      <c r="AN540" s="176">
        <v>10</v>
      </c>
      <c r="AO540" s="113"/>
      <c r="AP540" s="136"/>
      <c r="AQ540" s="134">
        <f t="shared" si="21"/>
        <v>0</v>
      </c>
    </row>
    <row r="541" s="10" customFormat="1" ht="76" customHeight="1" spans="1:43">
      <c r="A541" s="37">
        <v>178</v>
      </c>
      <c r="B541" s="173" t="s">
        <v>1897</v>
      </c>
      <c r="C541" s="173" t="s">
        <v>1911</v>
      </c>
      <c r="D541" s="173" t="s">
        <v>2533</v>
      </c>
      <c r="E541" s="113" t="s">
        <v>2623</v>
      </c>
      <c r="F541" s="173" t="s">
        <v>294</v>
      </c>
      <c r="G541" s="113" t="s">
        <v>1327</v>
      </c>
      <c r="H541" s="173" t="s">
        <v>48</v>
      </c>
      <c r="I541" s="174" t="s">
        <v>2624</v>
      </c>
      <c r="J541" s="175">
        <v>9.9</v>
      </c>
      <c r="K541" s="176">
        <v>9.9</v>
      </c>
      <c r="L541" s="113"/>
      <c r="M541" s="37"/>
      <c r="N541" s="174" t="s">
        <v>2625</v>
      </c>
      <c r="O541" s="174"/>
      <c r="P541" s="176">
        <v>814</v>
      </c>
      <c r="Q541" s="173" t="s">
        <v>53</v>
      </c>
      <c r="R541" s="173" t="s">
        <v>53</v>
      </c>
      <c r="S541" s="173" t="s">
        <v>53</v>
      </c>
      <c r="T541" s="173" t="s">
        <v>1754</v>
      </c>
      <c r="U541" s="173" t="s">
        <v>299</v>
      </c>
      <c r="V541" s="173" t="s">
        <v>1781</v>
      </c>
      <c r="W541" s="81" t="s">
        <v>1782</v>
      </c>
      <c r="X541" s="173" t="s">
        <v>52</v>
      </c>
      <c r="Y541" s="108">
        <v>45658</v>
      </c>
      <c r="Z541" s="109">
        <v>46021</v>
      </c>
      <c r="AA541" s="37"/>
      <c r="AB541" s="102"/>
      <c r="AC541" s="43" t="s">
        <v>58</v>
      </c>
      <c r="AD541" s="181" t="s">
        <v>1873</v>
      </c>
      <c r="AE541" s="111" t="s">
        <v>1897</v>
      </c>
      <c r="AF541" s="204"/>
      <c r="AG541" s="113"/>
      <c r="AH541" s="37">
        <v>9.9</v>
      </c>
      <c r="AI541" s="176">
        <v>9.9</v>
      </c>
      <c r="AJ541" s="113"/>
      <c r="AK541" s="37"/>
      <c r="AM541" s="175">
        <v>9.9</v>
      </c>
      <c r="AN541" s="176">
        <v>9.9</v>
      </c>
      <c r="AO541" s="113"/>
      <c r="AP541" s="136"/>
      <c r="AQ541" s="134">
        <f t="shared" si="21"/>
        <v>0</v>
      </c>
    </row>
    <row r="542" s="10" customFormat="1" ht="89" customHeight="1" spans="1:43">
      <c r="A542" s="37">
        <v>179</v>
      </c>
      <c r="B542" s="173" t="s">
        <v>1897</v>
      </c>
      <c r="C542" s="173" t="s">
        <v>1911</v>
      </c>
      <c r="D542" s="173" t="s">
        <v>2533</v>
      </c>
      <c r="E542" s="113" t="s">
        <v>2626</v>
      </c>
      <c r="F542" s="173" t="s">
        <v>294</v>
      </c>
      <c r="G542" s="113" t="s">
        <v>1307</v>
      </c>
      <c r="H542" s="173" t="s">
        <v>48</v>
      </c>
      <c r="I542" s="174" t="s">
        <v>2627</v>
      </c>
      <c r="J542" s="175">
        <v>35</v>
      </c>
      <c r="K542" s="176">
        <v>35</v>
      </c>
      <c r="L542" s="113"/>
      <c r="M542" s="37"/>
      <c r="N542" s="174" t="s">
        <v>2628</v>
      </c>
      <c r="O542" s="174"/>
      <c r="P542" s="176">
        <v>1650</v>
      </c>
      <c r="Q542" s="173" t="s">
        <v>53</v>
      </c>
      <c r="R542" s="173" t="s">
        <v>53</v>
      </c>
      <c r="S542" s="173" t="s">
        <v>53</v>
      </c>
      <c r="T542" s="173" t="s">
        <v>1754</v>
      </c>
      <c r="U542" s="173" t="s">
        <v>299</v>
      </c>
      <c r="V542" s="173" t="s">
        <v>1781</v>
      </c>
      <c r="W542" s="81" t="s">
        <v>1782</v>
      </c>
      <c r="X542" s="173" t="s">
        <v>52</v>
      </c>
      <c r="Y542" s="108">
        <v>45658</v>
      </c>
      <c r="Z542" s="109">
        <v>46021</v>
      </c>
      <c r="AA542" s="37"/>
      <c r="AB542" s="102"/>
      <c r="AC542" s="43" t="s">
        <v>58</v>
      </c>
      <c r="AD542" s="181" t="s">
        <v>1873</v>
      </c>
      <c r="AE542" s="111" t="s">
        <v>1897</v>
      </c>
      <c r="AF542" s="204"/>
      <c r="AG542" s="113"/>
      <c r="AH542" s="37">
        <v>35</v>
      </c>
      <c r="AI542" s="176">
        <v>35</v>
      </c>
      <c r="AJ542" s="113"/>
      <c r="AK542" s="37"/>
      <c r="AM542" s="175">
        <v>35</v>
      </c>
      <c r="AN542" s="176">
        <v>35</v>
      </c>
      <c r="AO542" s="113"/>
      <c r="AP542" s="136"/>
      <c r="AQ542" s="134">
        <f t="shared" si="21"/>
        <v>0</v>
      </c>
    </row>
    <row r="543" s="10" customFormat="1" ht="75" customHeight="1" spans="1:43">
      <c r="A543" s="37">
        <v>180</v>
      </c>
      <c r="B543" s="173" t="s">
        <v>1897</v>
      </c>
      <c r="C543" s="173" t="s">
        <v>1911</v>
      </c>
      <c r="D543" s="173" t="s">
        <v>2533</v>
      </c>
      <c r="E543" s="113" t="s">
        <v>2629</v>
      </c>
      <c r="F543" s="173" t="s">
        <v>294</v>
      </c>
      <c r="G543" s="113" t="s">
        <v>2630</v>
      </c>
      <c r="H543" s="173" t="s">
        <v>48</v>
      </c>
      <c r="I543" s="174" t="s">
        <v>2631</v>
      </c>
      <c r="J543" s="175">
        <v>17</v>
      </c>
      <c r="K543" s="176">
        <v>17</v>
      </c>
      <c r="L543" s="113"/>
      <c r="M543" s="37"/>
      <c r="N543" s="174" t="s">
        <v>2632</v>
      </c>
      <c r="O543" s="174"/>
      <c r="P543" s="176">
        <v>262</v>
      </c>
      <c r="Q543" s="173" t="s">
        <v>53</v>
      </c>
      <c r="R543" s="173" t="s">
        <v>53</v>
      </c>
      <c r="S543" s="173" t="s">
        <v>53</v>
      </c>
      <c r="T543" s="173" t="s">
        <v>1754</v>
      </c>
      <c r="U543" s="173" t="s">
        <v>299</v>
      </c>
      <c r="V543" s="173" t="s">
        <v>1781</v>
      </c>
      <c r="W543" s="81" t="s">
        <v>1782</v>
      </c>
      <c r="X543" s="173" t="s">
        <v>52</v>
      </c>
      <c r="Y543" s="108">
        <v>45658</v>
      </c>
      <c r="Z543" s="109">
        <v>46021</v>
      </c>
      <c r="AA543" s="37"/>
      <c r="AB543" s="102"/>
      <c r="AC543" s="43" t="s">
        <v>58</v>
      </c>
      <c r="AD543" s="181" t="s">
        <v>1873</v>
      </c>
      <c r="AE543" s="111" t="s">
        <v>1897</v>
      </c>
      <c r="AF543" s="204"/>
      <c r="AG543" s="113"/>
      <c r="AH543" s="37">
        <v>17</v>
      </c>
      <c r="AI543" s="176">
        <v>17</v>
      </c>
      <c r="AJ543" s="113"/>
      <c r="AK543" s="37"/>
      <c r="AM543" s="175">
        <v>17</v>
      </c>
      <c r="AN543" s="176">
        <v>17</v>
      </c>
      <c r="AO543" s="113"/>
      <c r="AP543" s="136"/>
      <c r="AQ543" s="134">
        <f t="shared" si="21"/>
        <v>0</v>
      </c>
    </row>
    <row r="544" s="10" customFormat="1" ht="73" customHeight="1" spans="1:43">
      <c r="A544" s="37">
        <v>181</v>
      </c>
      <c r="B544" s="173" t="s">
        <v>1897</v>
      </c>
      <c r="C544" s="173" t="s">
        <v>1911</v>
      </c>
      <c r="D544" s="173" t="s">
        <v>2533</v>
      </c>
      <c r="E544" s="113" t="s">
        <v>2633</v>
      </c>
      <c r="F544" s="173" t="s">
        <v>294</v>
      </c>
      <c r="G544" s="113" t="s">
        <v>2634</v>
      </c>
      <c r="H544" s="173" t="s">
        <v>48</v>
      </c>
      <c r="I544" s="174" t="s">
        <v>2635</v>
      </c>
      <c r="J544" s="175">
        <v>7.5</v>
      </c>
      <c r="K544" s="176">
        <v>7.5</v>
      </c>
      <c r="L544" s="113"/>
      <c r="M544" s="37"/>
      <c r="N544" s="174" t="s">
        <v>2636</v>
      </c>
      <c r="O544" s="174"/>
      <c r="P544" s="176">
        <v>52</v>
      </c>
      <c r="Q544" s="173" t="s">
        <v>53</v>
      </c>
      <c r="R544" s="173" t="s">
        <v>53</v>
      </c>
      <c r="S544" s="173" t="s">
        <v>53</v>
      </c>
      <c r="T544" s="173" t="s">
        <v>1754</v>
      </c>
      <c r="U544" s="173" t="s">
        <v>299</v>
      </c>
      <c r="V544" s="173" t="s">
        <v>1781</v>
      </c>
      <c r="W544" s="81" t="s">
        <v>1782</v>
      </c>
      <c r="X544" s="173" t="s">
        <v>52</v>
      </c>
      <c r="Y544" s="108">
        <v>45658</v>
      </c>
      <c r="Z544" s="109">
        <v>46021</v>
      </c>
      <c r="AA544" s="37"/>
      <c r="AB544" s="102"/>
      <c r="AC544" s="43" t="s">
        <v>58</v>
      </c>
      <c r="AD544" s="181" t="s">
        <v>1873</v>
      </c>
      <c r="AE544" s="111" t="s">
        <v>1897</v>
      </c>
      <c r="AF544" s="204"/>
      <c r="AG544" s="113"/>
      <c r="AH544" s="37">
        <v>7.5</v>
      </c>
      <c r="AI544" s="176">
        <v>7.5</v>
      </c>
      <c r="AJ544" s="113"/>
      <c r="AK544" s="37"/>
      <c r="AM544" s="175">
        <v>7.5</v>
      </c>
      <c r="AN544" s="176">
        <v>7.5</v>
      </c>
      <c r="AO544" s="113"/>
      <c r="AP544" s="136"/>
      <c r="AQ544" s="134">
        <f t="shared" si="21"/>
        <v>0</v>
      </c>
    </row>
    <row r="545" s="10" customFormat="1" ht="115" customHeight="1" spans="1:43">
      <c r="A545" s="37">
        <v>182</v>
      </c>
      <c r="B545" s="173" t="s">
        <v>1897</v>
      </c>
      <c r="C545" s="173" t="s">
        <v>1911</v>
      </c>
      <c r="D545" s="173" t="s">
        <v>2533</v>
      </c>
      <c r="E545" s="113" t="s">
        <v>2637</v>
      </c>
      <c r="F545" s="173" t="s">
        <v>672</v>
      </c>
      <c r="G545" s="113" t="s">
        <v>1708</v>
      </c>
      <c r="H545" s="173" t="s">
        <v>48</v>
      </c>
      <c r="I545" s="203" t="s">
        <v>2638</v>
      </c>
      <c r="J545" s="175">
        <v>35.04</v>
      </c>
      <c r="K545" s="176">
        <v>35.04</v>
      </c>
      <c r="L545" s="113"/>
      <c r="M545" s="37"/>
      <c r="N545" s="174" t="s">
        <v>2639</v>
      </c>
      <c r="O545" s="174"/>
      <c r="P545" s="176">
        <v>358</v>
      </c>
      <c r="Q545" s="173" t="s">
        <v>53</v>
      </c>
      <c r="R545" s="173" t="s">
        <v>53</v>
      </c>
      <c r="S545" s="173" t="s">
        <v>53</v>
      </c>
      <c r="T545" s="173" t="s">
        <v>1754</v>
      </c>
      <c r="U545" s="173" t="s">
        <v>677</v>
      </c>
      <c r="V545" s="173" t="s">
        <v>678</v>
      </c>
      <c r="W545" s="81" t="s">
        <v>1712</v>
      </c>
      <c r="X545" s="173" t="s">
        <v>52</v>
      </c>
      <c r="Y545" s="108">
        <v>45658</v>
      </c>
      <c r="Z545" s="109">
        <v>46021</v>
      </c>
      <c r="AA545" s="37"/>
      <c r="AB545" s="102"/>
      <c r="AC545" s="43" t="s">
        <v>58</v>
      </c>
      <c r="AD545" s="181" t="s">
        <v>1873</v>
      </c>
      <c r="AE545" s="111" t="s">
        <v>1897</v>
      </c>
      <c r="AF545" s="204"/>
      <c r="AG545" s="113"/>
      <c r="AH545" s="37">
        <v>35.04</v>
      </c>
      <c r="AI545" s="176">
        <v>35.04</v>
      </c>
      <c r="AJ545" s="113"/>
      <c r="AK545" s="37"/>
      <c r="AM545" s="175">
        <v>35.04</v>
      </c>
      <c r="AN545" s="176">
        <v>35.04</v>
      </c>
      <c r="AO545" s="113"/>
      <c r="AP545" s="136"/>
      <c r="AQ545" s="134">
        <f t="shared" si="21"/>
        <v>0</v>
      </c>
    </row>
    <row r="546" s="10" customFormat="1" ht="76" customHeight="1" spans="1:43">
      <c r="A546" s="37">
        <v>183</v>
      </c>
      <c r="B546" s="173" t="s">
        <v>1897</v>
      </c>
      <c r="C546" s="173" t="s">
        <v>1911</v>
      </c>
      <c r="D546" s="173" t="s">
        <v>2533</v>
      </c>
      <c r="E546" s="113" t="s">
        <v>2640</v>
      </c>
      <c r="F546" s="173" t="s">
        <v>672</v>
      </c>
      <c r="G546" s="113" t="s">
        <v>1708</v>
      </c>
      <c r="H546" s="173" t="s">
        <v>48</v>
      </c>
      <c r="I546" s="174" t="s">
        <v>2641</v>
      </c>
      <c r="J546" s="175">
        <v>22.42</v>
      </c>
      <c r="K546" s="176">
        <v>22.42</v>
      </c>
      <c r="L546" s="113"/>
      <c r="M546" s="37"/>
      <c r="N546" s="174" t="s">
        <v>2642</v>
      </c>
      <c r="O546" s="174"/>
      <c r="P546" s="176">
        <v>92</v>
      </c>
      <c r="Q546" s="173" t="s">
        <v>53</v>
      </c>
      <c r="R546" s="173" t="s">
        <v>53</v>
      </c>
      <c r="S546" s="173" t="s">
        <v>53</v>
      </c>
      <c r="T546" s="173" t="s">
        <v>1754</v>
      </c>
      <c r="U546" s="173" t="s">
        <v>677</v>
      </c>
      <c r="V546" s="173" t="s">
        <v>678</v>
      </c>
      <c r="W546" s="81" t="s">
        <v>1712</v>
      </c>
      <c r="X546" s="173" t="s">
        <v>52</v>
      </c>
      <c r="Y546" s="108">
        <v>45658</v>
      </c>
      <c r="Z546" s="109">
        <v>46021</v>
      </c>
      <c r="AA546" s="37"/>
      <c r="AB546" s="102"/>
      <c r="AC546" s="43" t="s">
        <v>58</v>
      </c>
      <c r="AD546" s="181" t="s">
        <v>1873</v>
      </c>
      <c r="AE546" s="111" t="s">
        <v>1897</v>
      </c>
      <c r="AF546" s="204"/>
      <c r="AG546" s="113"/>
      <c r="AH546" s="37">
        <v>22.42</v>
      </c>
      <c r="AI546" s="176">
        <v>22.42</v>
      </c>
      <c r="AJ546" s="113"/>
      <c r="AK546" s="37"/>
      <c r="AM546" s="175">
        <v>22.42</v>
      </c>
      <c r="AN546" s="176">
        <v>22.42</v>
      </c>
      <c r="AO546" s="113"/>
      <c r="AP546" s="136"/>
      <c r="AQ546" s="134">
        <f t="shared" si="21"/>
        <v>0</v>
      </c>
    </row>
    <row r="547" s="10" customFormat="1" ht="121" customHeight="1" spans="1:43">
      <c r="A547" s="37">
        <v>184</v>
      </c>
      <c r="B547" s="173" t="s">
        <v>1897</v>
      </c>
      <c r="C547" s="173" t="s">
        <v>1911</v>
      </c>
      <c r="D547" s="173" t="s">
        <v>2533</v>
      </c>
      <c r="E547" s="113" t="s">
        <v>2643</v>
      </c>
      <c r="F547" s="173" t="s">
        <v>672</v>
      </c>
      <c r="G547" s="113" t="s">
        <v>1708</v>
      </c>
      <c r="H547" s="173" t="s">
        <v>48</v>
      </c>
      <c r="I547" s="203" t="s">
        <v>2644</v>
      </c>
      <c r="J547" s="175">
        <v>34.03</v>
      </c>
      <c r="K547" s="176">
        <v>34.03</v>
      </c>
      <c r="L547" s="113"/>
      <c r="M547" s="37"/>
      <c r="N547" s="174" t="s">
        <v>2645</v>
      </c>
      <c r="O547" s="174"/>
      <c r="P547" s="176">
        <v>451</v>
      </c>
      <c r="Q547" s="173" t="s">
        <v>53</v>
      </c>
      <c r="R547" s="173" t="s">
        <v>53</v>
      </c>
      <c r="S547" s="173" t="s">
        <v>53</v>
      </c>
      <c r="T547" s="173" t="s">
        <v>1754</v>
      </c>
      <c r="U547" s="173" t="s">
        <v>677</v>
      </c>
      <c r="V547" s="173" t="s">
        <v>678</v>
      </c>
      <c r="W547" s="81" t="s">
        <v>1712</v>
      </c>
      <c r="X547" s="173" t="s">
        <v>52</v>
      </c>
      <c r="Y547" s="108">
        <v>45658</v>
      </c>
      <c r="Z547" s="109">
        <v>46021</v>
      </c>
      <c r="AA547" s="37"/>
      <c r="AB547" s="102"/>
      <c r="AC547" s="43" t="s">
        <v>58</v>
      </c>
      <c r="AD547" s="181" t="s">
        <v>1873</v>
      </c>
      <c r="AE547" s="111" t="s">
        <v>1897</v>
      </c>
      <c r="AF547" s="204"/>
      <c r="AG547" s="113"/>
      <c r="AH547" s="37">
        <v>34.03</v>
      </c>
      <c r="AI547" s="176">
        <v>34.03</v>
      </c>
      <c r="AJ547" s="113"/>
      <c r="AK547" s="37"/>
      <c r="AM547" s="175">
        <v>34.03</v>
      </c>
      <c r="AN547" s="176">
        <v>34.03</v>
      </c>
      <c r="AO547" s="113"/>
      <c r="AP547" s="136"/>
      <c r="AQ547" s="134">
        <f t="shared" si="21"/>
        <v>0</v>
      </c>
    </row>
    <row r="548" s="10" customFormat="1" ht="102" customHeight="1" spans="1:43">
      <c r="A548" s="37">
        <v>185</v>
      </c>
      <c r="B548" s="173" t="s">
        <v>1897</v>
      </c>
      <c r="C548" s="173" t="s">
        <v>1911</v>
      </c>
      <c r="D548" s="173" t="s">
        <v>2533</v>
      </c>
      <c r="E548" s="113" t="s">
        <v>2646</v>
      </c>
      <c r="F548" s="173" t="s">
        <v>672</v>
      </c>
      <c r="G548" s="113" t="s">
        <v>1290</v>
      </c>
      <c r="H548" s="173" t="s">
        <v>48</v>
      </c>
      <c r="I548" s="174" t="s">
        <v>2647</v>
      </c>
      <c r="J548" s="175">
        <v>20.73</v>
      </c>
      <c r="K548" s="176">
        <v>20.73</v>
      </c>
      <c r="L548" s="113"/>
      <c r="M548" s="37"/>
      <c r="N548" s="174" t="s">
        <v>2648</v>
      </c>
      <c r="O548" s="174"/>
      <c r="P548" s="176">
        <v>335</v>
      </c>
      <c r="Q548" s="173" t="s">
        <v>53</v>
      </c>
      <c r="R548" s="173" t="s">
        <v>53</v>
      </c>
      <c r="S548" s="173" t="s">
        <v>53</v>
      </c>
      <c r="T548" s="173" t="s">
        <v>1754</v>
      </c>
      <c r="U548" s="173" t="s">
        <v>677</v>
      </c>
      <c r="V548" s="173" t="s">
        <v>678</v>
      </c>
      <c r="W548" s="81" t="s">
        <v>1712</v>
      </c>
      <c r="X548" s="173" t="s">
        <v>52</v>
      </c>
      <c r="Y548" s="108">
        <v>45658</v>
      </c>
      <c r="Z548" s="109">
        <v>46021</v>
      </c>
      <c r="AA548" s="37"/>
      <c r="AB548" s="102"/>
      <c r="AC548" s="43" t="s">
        <v>58</v>
      </c>
      <c r="AD548" s="181" t="s">
        <v>1873</v>
      </c>
      <c r="AE548" s="111" t="s">
        <v>1897</v>
      </c>
      <c r="AF548" s="204"/>
      <c r="AG548" s="113"/>
      <c r="AH548" s="37">
        <v>20.73</v>
      </c>
      <c r="AI548" s="176">
        <v>20.73</v>
      </c>
      <c r="AJ548" s="113"/>
      <c r="AK548" s="37"/>
      <c r="AM548" s="175">
        <v>20.73</v>
      </c>
      <c r="AN548" s="176">
        <v>20.73</v>
      </c>
      <c r="AO548" s="113"/>
      <c r="AP548" s="136"/>
      <c r="AQ548" s="134">
        <f t="shared" si="21"/>
        <v>0</v>
      </c>
    </row>
    <row r="549" s="10" customFormat="1" ht="100" customHeight="1" spans="1:43">
      <c r="A549" s="37">
        <v>186</v>
      </c>
      <c r="B549" s="173" t="s">
        <v>1897</v>
      </c>
      <c r="C549" s="173" t="s">
        <v>1911</v>
      </c>
      <c r="D549" s="173" t="s">
        <v>2533</v>
      </c>
      <c r="E549" s="113" t="s">
        <v>2656</v>
      </c>
      <c r="F549" s="173" t="s">
        <v>672</v>
      </c>
      <c r="G549" s="113" t="s">
        <v>1084</v>
      </c>
      <c r="H549" s="173" t="s">
        <v>48</v>
      </c>
      <c r="I549" s="174" t="s">
        <v>2657</v>
      </c>
      <c r="J549" s="175">
        <v>32.76</v>
      </c>
      <c r="K549" s="176">
        <v>32.76</v>
      </c>
      <c r="L549" s="113"/>
      <c r="M549" s="37"/>
      <c r="N549" s="174" t="s">
        <v>2658</v>
      </c>
      <c r="O549" s="174"/>
      <c r="P549" s="176">
        <v>372</v>
      </c>
      <c r="Q549" s="173" t="s">
        <v>53</v>
      </c>
      <c r="R549" s="173" t="s">
        <v>53</v>
      </c>
      <c r="S549" s="173" t="s">
        <v>53</v>
      </c>
      <c r="T549" s="173" t="s">
        <v>1754</v>
      </c>
      <c r="U549" s="173" t="s">
        <v>677</v>
      </c>
      <c r="V549" s="173" t="s">
        <v>678</v>
      </c>
      <c r="W549" s="81" t="s">
        <v>1712</v>
      </c>
      <c r="X549" s="173" t="s">
        <v>52</v>
      </c>
      <c r="Y549" s="108">
        <v>45658</v>
      </c>
      <c r="Z549" s="109">
        <v>46021</v>
      </c>
      <c r="AA549" s="37"/>
      <c r="AB549" s="102"/>
      <c r="AC549" s="43" t="s">
        <v>58</v>
      </c>
      <c r="AD549" s="181" t="s">
        <v>1873</v>
      </c>
      <c r="AE549" s="111" t="s">
        <v>1897</v>
      </c>
      <c r="AF549" s="204"/>
      <c r="AG549" s="113"/>
      <c r="AH549" s="37">
        <v>32.76</v>
      </c>
      <c r="AI549" s="176">
        <v>32.76</v>
      </c>
      <c r="AJ549" s="113"/>
      <c r="AK549" s="37"/>
      <c r="AM549" s="175">
        <v>32.76</v>
      </c>
      <c r="AN549" s="176">
        <v>32.76</v>
      </c>
      <c r="AO549" s="113"/>
      <c r="AP549" s="136"/>
      <c r="AQ549" s="134">
        <f t="shared" si="21"/>
        <v>0</v>
      </c>
    </row>
    <row r="550" s="10" customFormat="1" ht="84" customHeight="1" spans="1:43">
      <c r="A550" s="37">
        <v>187</v>
      </c>
      <c r="B550" s="173" t="s">
        <v>1897</v>
      </c>
      <c r="C550" s="173" t="s">
        <v>1911</v>
      </c>
      <c r="D550" s="173" t="s">
        <v>2533</v>
      </c>
      <c r="E550" s="113" t="s">
        <v>2659</v>
      </c>
      <c r="F550" s="173" t="s">
        <v>672</v>
      </c>
      <c r="G550" s="113" t="s">
        <v>1290</v>
      </c>
      <c r="H550" s="173" t="s">
        <v>48</v>
      </c>
      <c r="I550" s="174" t="s">
        <v>2660</v>
      </c>
      <c r="J550" s="175">
        <v>10.32</v>
      </c>
      <c r="K550" s="176">
        <v>10.32</v>
      </c>
      <c r="L550" s="113"/>
      <c r="M550" s="37"/>
      <c r="N550" s="174" t="s">
        <v>2661</v>
      </c>
      <c r="O550" s="174"/>
      <c r="P550" s="176">
        <v>241</v>
      </c>
      <c r="Q550" s="173" t="s">
        <v>53</v>
      </c>
      <c r="R550" s="173" t="s">
        <v>53</v>
      </c>
      <c r="S550" s="173" t="s">
        <v>53</v>
      </c>
      <c r="T550" s="173" t="s">
        <v>1754</v>
      </c>
      <c r="U550" s="173" t="s">
        <v>677</v>
      </c>
      <c r="V550" s="173" t="s">
        <v>678</v>
      </c>
      <c r="W550" s="81" t="s">
        <v>1712</v>
      </c>
      <c r="X550" s="173" t="s">
        <v>52</v>
      </c>
      <c r="Y550" s="108">
        <v>45658</v>
      </c>
      <c r="Z550" s="109">
        <v>46021</v>
      </c>
      <c r="AA550" s="37"/>
      <c r="AB550" s="102"/>
      <c r="AC550" s="43" t="s">
        <v>58</v>
      </c>
      <c r="AD550" s="181" t="s">
        <v>1873</v>
      </c>
      <c r="AE550" s="111" t="s">
        <v>1897</v>
      </c>
      <c r="AF550" s="204"/>
      <c r="AG550" s="113"/>
      <c r="AH550" s="37">
        <v>10.32</v>
      </c>
      <c r="AI550" s="176">
        <v>10.32</v>
      </c>
      <c r="AJ550" s="113"/>
      <c r="AK550" s="37"/>
      <c r="AM550" s="175">
        <v>10.32</v>
      </c>
      <c r="AN550" s="176">
        <v>10.32</v>
      </c>
      <c r="AO550" s="113"/>
      <c r="AP550" s="136"/>
      <c r="AQ550" s="134">
        <f t="shared" si="21"/>
        <v>0</v>
      </c>
    </row>
    <row r="551" s="10" customFormat="1" ht="76" customHeight="1" spans="1:43">
      <c r="A551" s="37">
        <v>188</v>
      </c>
      <c r="B551" s="173" t="s">
        <v>1897</v>
      </c>
      <c r="C551" s="173" t="s">
        <v>1911</v>
      </c>
      <c r="D551" s="173" t="s">
        <v>2533</v>
      </c>
      <c r="E551" s="113" t="s">
        <v>2662</v>
      </c>
      <c r="F551" s="173" t="s">
        <v>672</v>
      </c>
      <c r="G551" s="113" t="s">
        <v>1290</v>
      </c>
      <c r="H551" s="173" t="s">
        <v>48</v>
      </c>
      <c r="I551" s="174" t="s">
        <v>2663</v>
      </c>
      <c r="J551" s="175">
        <v>22.65</v>
      </c>
      <c r="K551" s="176">
        <v>22.65</v>
      </c>
      <c r="L551" s="113"/>
      <c r="M551" s="37"/>
      <c r="N551" s="174" t="s">
        <v>2664</v>
      </c>
      <c r="O551" s="174"/>
      <c r="P551" s="176">
        <v>253</v>
      </c>
      <c r="Q551" s="173" t="s">
        <v>53</v>
      </c>
      <c r="R551" s="173" t="s">
        <v>53</v>
      </c>
      <c r="S551" s="173" t="s">
        <v>53</v>
      </c>
      <c r="T551" s="173" t="s">
        <v>1754</v>
      </c>
      <c r="U551" s="173" t="s">
        <v>677</v>
      </c>
      <c r="V551" s="173" t="s">
        <v>678</v>
      </c>
      <c r="W551" s="81" t="s">
        <v>1712</v>
      </c>
      <c r="X551" s="173" t="s">
        <v>52</v>
      </c>
      <c r="Y551" s="108">
        <v>45658</v>
      </c>
      <c r="Z551" s="109">
        <v>46021</v>
      </c>
      <c r="AA551" s="37"/>
      <c r="AB551" s="102"/>
      <c r="AC551" s="43" t="s">
        <v>58</v>
      </c>
      <c r="AD551" s="181" t="s">
        <v>1873</v>
      </c>
      <c r="AE551" s="111" t="s">
        <v>1897</v>
      </c>
      <c r="AF551" s="204"/>
      <c r="AG551" s="113"/>
      <c r="AH551" s="37">
        <v>22.65</v>
      </c>
      <c r="AI551" s="176">
        <v>22.65</v>
      </c>
      <c r="AJ551" s="113"/>
      <c r="AK551" s="37"/>
      <c r="AM551" s="175">
        <v>22.65</v>
      </c>
      <c r="AN551" s="176">
        <v>22.65</v>
      </c>
      <c r="AO551" s="113"/>
      <c r="AP551" s="136"/>
      <c r="AQ551" s="134">
        <f t="shared" si="21"/>
        <v>0</v>
      </c>
    </row>
    <row r="552" s="10" customFormat="1" ht="112" customHeight="1" spans="1:43">
      <c r="A552" s="37">
        <v>189</v>
      </c>
      <c r="B552" s="173" t="s">
        <v>1897</v>
      </c>
      <c r="C552" s="173" t="s">
        <v>1911</v>
      </c>
      <c r="D552" s="173" t="s">
        <v>2533</v>
      </c>
      <c r="E552" s="113" t="s">
        <v>2665</v>
      </c>
      <c r="F552" s="173" t="s">
        <v>672</v>
      </c>
      <c r="G552" s="113" t="s">
        <v>2653</v>
      </c>
      <c r="H552" s="173" t="s">
        <v>48</v>
      </c>
      <c r="I552" s="174" t="s">
        <v>2666</v>
      </c>
      <c r="J552" s="175">
        <v>14.84</v>
      </c>
      <c r="K552" s="176">
        <v>14.84</v>
      </c>
      <c r="L552" s="113"/>
      <c r="M552" s="37"/>
      <c r="N552" s="174" t="s">
        <v>2667</v>
      </c>
      <c r="O552" s="174"/>
      <c r="P552" s="176">
        <v>137</v>
      </c>
      <c r="Q552" s="173" t="s">
        <v>53</v>
      </c>
      <c r="R552" s="173" t="s">
        <v>53</v>
      </c>
      <c r="S552" s="173" t="s">
        <v>53</v>
      </c>
      <c r="T552" s="173" t="s">
        <v>1754</v>
      </c>
      <c r="U552" s="173" t="s">
        <v>677</v>
      </c>
      <c r="V552" s="173" t="s">
        <v>678</v>
      </c>
      <c r="W552" s="81" t="s">
        <v>1712</v>
      </c>
      <c r="X552" s="173" t="s">
        <v>52</v>
      </c>
      <c r="Y552" s="108">
        <v>45658</v>
      </c>
      <c r="Z552" s="109">
        <v>46021</v>
      </c>
      <c r="AA552" s="37"/>
      <c r="AB552" s="102"/>
      <c r="AC552" s="43" t="s">
        <v>58</v>
      </c>
      <c r="AD552" s="181" t="s">
        <v>1873</v>
      </c>
      <c r="AE552" s="111" t="s">
        <v>1897</v>
      </c>
      <c r="AF552" s="204"/>
      <c r="AG552" s="113"/>
      <c r="AH552" s="37">
        <v>14.84</v>
      </c>
      <c r="AI552" s="176">
        <v>14.84</v>
      </c>
      <c r="AJ552" s="113"/>
      <c r="AK552" s="37"/>
      <c r="AM552" s="175">
        <v>14.84</v>
      </c>
      <c r="AN552" s="176">
        <v>14.84</v>
      </c>
      <c r="AO552" s="113"/>
      <c r="AP552" s="136"/>
      <c r="AQ552" s="134">
        <f t="shared" si="21"/>
        <v>0</v>
      </c>
    </row>
    <row r="553" s="10" customFormat="1" ht="92" customHeight="1" spans="1:43">
      <c r="A553" s="37">
        <v>190</v>
      </c>
      <c r="B553" s="173" t="s">
        <v>1897</v>
      </c>
      <c r="C553" s="173" t="s">
        <v>1911</v>
      </c>
      <c r="D553" s="173" t="s">
        <v>2533</v>
      </c>
      <c r="E553" s="113" t="s">
        <v>2668</v>
      </c>
      <c r="F553" s="173" t="s">
        <v>672</v>
      </c>
      <c r="G553" s="113" t="s">
        <v>2653</v>
      </c>
      <c r="H553" s="173" t="s">
        <v>48</v>
      </c>
      <c r="I553" s="174" t="s">
        <v>2669</v>
      </c>
      <c r="J553" s="175">
        <v>22.94</v>
      </c>
      <c r="K553" s="176">
        <v>22.94</v>
      </c>
      <c r="L553" s="113"/>
      <c r="M553" s="37"/>
      <c r="N553" s="174" t="s">
        <v>2670</v>
      </c>
      <c r="O553" s="174"/>
      <c r="P553" s="176">
        <v>260</v>
      </c>
      <c r="Q553" s="173" t="s">
        <v>53</v>
      </c>
      <c r="R553" s="173" t="s">
        <v>53</v>
      </c>
      <c r="S553" s="173" t="s">
        <v>53</v>
      </c>
      <c r="T553" s="173" t="s">
        <v>1754</v>
      </c>
      <c r="U553" s="173" t="s">
        <v>677</v>
      </c>
      <c r="V553" s="173" t="s">
        <v>678</v>
      </c>
      <c r="W553" s="81" t="s">
        <v>1712</v>
      </c>
      <c r="X553" s="173" t="s">
        <v>52</v>
      </c>
      <c r="Y553" s="108">
        <v>45658</v>
      </c>
      <c r="Z553" s="109">
        <v>46021</v>
      </c>
      <c r="AA553" s="37"/>
      <c r="AB553" s="102"/>
      <c r="AC553" s="43" t="s">
        <v>58</v>
      </c>
      <c r="AD553" s="181" t="s">
        <v>1873</v>
      </c>
      <c r="AE553" s="111" t="s">
        <v>1897</v>
      </c>
      <c r="AF553" s="204"/>
      <c r="AG553" s="113"/>
      <c r="AH553" s="37">
        <v>22.94</v>
      </c>
      <c r="AI553" s="176">
        <v>22.94</v>
      </c>
      <c r="AJ553" s="113"/>
      <c r="AK553" s="37"/>
      <c r="AM553" s="175">
        <v>22.94</v>
      </c>
      <c r="AN553" s="176">
        <v>22.94</v>
      </c>
      <c r="AO553" s="113"/>
      <c r="AP553" s="136"/>
      <c r="AQ553" s="134">
        <f t="shared" si="21"/>
        <v>0</v>
      </c>
    </row>
    <row r="554" s="10" customFormat="1" ht="86" customHeight="1" spans="1:43">
      <c r="A554" s="37">
        <v>191</v>
      </c>
      <c r="B554" s="173" t="s">
        <v>1897</v>
      </c>
      <c r="C554" s="173" t="s">
        <v>1911</v>
      </c>
      <c r="D554" s="173" t="s">
        <v>2533</v>
      </c>
      <c r="E554" s="113" t="s">
        <v>2671</v>
      </c>
      <c r="F554" s="173" t="s">
        <v>400</v>
      </c>
      <c r="G554" s="113" t="s">
        <v>1127</v>
      </c>
      <c r="H554" s="173" t="s">
        <v>48</v>
      </c>
      <c r="I554" s="203" t="s">
        <v>2672</v>
      </c>
      <c r="J554" s="175">
        <v>41.95</v>
      </c>
      <c r="K554" s="176">
        <v>41.95</v>
      </c>
      <c r="L554" s="113"/>
      <c r="M554" s="37"/>
      <c r="N554" s="174" t="s">
        <v>2673</v>
      </c>
      <c r="O554" s="174"/>
      <c r="P554" s="176">
        <v>735</v>
      </c>
      <c r="Q554" s="173" t="s">
        <v>53</v>
      </c>
      <c r="R554" s="173" t="s">
        <v>53</v>
      </c>
      <c r="S554" s="173" t="s">
        <v>53</v>
      </c>
      <c r="T554" s="173" t="s">
        <v>1754</v>
      </c>
      <c r="U554" s="173" t="s">
        <v>404</v>
      </c>
      <c r="V554" s="173" t="s">
        <v>1853</v>
      </c>
      <c r="W554" s="81" t="s">
        <v>1854</v>
      </c>
      <c r="X554" s="173" t="s">
        <v>52</v>
      </c>
      <c r="Y554" s="108">
        <v>45658</v>
      </c>
      <c r="Z554" s="109">
        <v>46021</v>
      </c>
      <c r="AA554" s="37"/>
      <c r="AB554" s="102"/>
      <c r="AC554" s="43" t="s">
        <v>58</v>
      </c>
      <c r="AD554" s="181" t="s">
        <v>1873</v>
      </c>
      <c r="AE554" s="111" t="s">
        <v>1897</v>
      </c>
      <c r="AF554" s="204"/>
      <c r="AG554" s="113"/>
      <c r="AH554" s="37">
        <v>35.25</v>
      </c>
      <c r="AI554" s="176">
        <v>35.25</v>
      </c>
      <c r="AJ554" s="113"/>
      <c r="AK554" s="37"/>
      <c r="AM554" s="175">
        <v>35.25</v>
      </c>
      <c r="AN554" s="176">
        <v>35.25</v>
      </c>
      <c r="AO554" s="113"/>
      <c r="AP554" s="136"/>
      <c r="AQ554" s="134">
        <f t="shared" si="21"/>
        <v>0</v>
      </c>
    </row>
    <row r="555" s="10" customFormat="1" ht="151" customHeight="1" spans="1:43">
      <c r="A555" s="37">
        <v>192</v>
      </c>
      <c r="B555" s="173" t="s">
        <v>1897</v>
      </c>
      <c r="C555" s="173" t="s">
        <v>1911</v>
      </c>
      <c r="D555" s="173" t="s">
        <v>2533</v>
      </c>
      <c r="E555" s="113" t="s">
        <v>2674</v>
      </c>
      <c r="F555" s="173" t="s">
        <v>400</v>
      </c>
      <c r="G555" s="113" t="s">
        <v>2675</v>
      </c>
      <c r="H555" s="173" t="s">
        <v>48</v>
      </c>
      <c r="I555" s="203" t="s">
        <v>2676</v>
      </c>
      <c r="J555" s="175">
        <v>39.34</v>
      </c>
      <c r="K555" s="176">
        <v>39.34</v>
      </c>
      <c r="L555" s="113"/>
      <c r="M555" s="37"/>
      <c r="N555" s="174" t="s">
        <v>2677</v>
      </c>
      <c r="O555" s="174"/>
      <c r="P555" s="176">
        <v>1105</v>
      </c>
      <c r="Q555" s="173" t="s">
        <v>53</v>
      </c>
      <c r="R555" s="173" t="s">
        <v>53</v>
      </c>
      <c r="S555" s="173" t="s">
        <v>53</v>
      </c>
      <c r="T555" s="173" t="s">
        <v>1754</v>
      </c>
      <c r="U555" s="173" t="s">
        <v>404</v>
      </c>
      <c r="V555" s="173" t="s">
        <v>1853</v>
      </c>
      <c r="W555" s="81" t="s">
        <v>1854</v>
      </c>
      <c r="X555" s="173" t="s">
        <v>52</v>
      </c>
      <c r="Y555" s="108">
        <v>45809</v>
      </c>
      <c r="Z555" s="109">
        <v>46021</v>
      </c>
      <c r="AA555" s="37"/>
      <c r="AB555" s="102"/>
      <c r="AC555" s="43" t="s">
        <v>58</v>
      </c>
      <c r="AD555" s="181" t="s">
        <v>1873</v>
      </c>
      <c r="AE555" s="111" t="s">
        <v>1897</v>
      </c>
      <c r="AF555" s="204"/>
      <c r="AG555" s="113"/>
      <c r="AH555" s="37">
        <v>39.34</v>
      </c>
      <c r="AI555" s="176">
        <v>39.34</v>
      </c>
      <c r="AJ555" s="113"/>
      <c r="AK555" s="37"/>
      <c r="AM555" s="175">
        <v>39.34</v>
      </c>
      <c r="AN555" s="176">
        <v>39.34</v>
      </c>
      <c r="AO555" s="113"/>
      <c r="AP555" s="136"/>
      <c r="AQ555" s="134">
        <f t="shared" si="21"/>
        <v>0</v>
      </c>
    </row>
    <row r="556" s="10" customFormat="1" ht="92" customHeight="1" spans="1:43">
      <c r="A556" s="37">
        <v>193</v>
      </c>
      <c r="B556" s="173" t="s">
        <v>1897</v>
      </c>
      <c r="C556" s="173" t="s">
        <v>1911</v>
      </c>
      <c r="D556" s="173" t="s">
        <v>2533</v>
      </c>
      <c r="E556" s="113" t="s">
        <v>2678</v>
      </c>
      <c r="F556" s="173" t="s">
        <v>400</v>
      </c>
      <c r="G556" s="113" t="s">
        <v>2679</v>
      </c>
      <c r="H556" s="173" t="s">
        <v>48</v>
      </c>
      <c r="I556" s="203" t="s">
        <v>2680</v>
      </c>
      <c r="J556" s="175">
        <v>20.67</v>
      </c>
      <c r="K556" s="176">
        <v>20.67</v>
      </c>
      <c r="L556" s="113"/>
      <c r="M556" s="37"/>
      <c r="N556" s="174" t="s">
        <v>2681</v>
      </c>
      <c r="O556" s="174"/>
      <c r="P556" s="176">
        <v>779</v>
      </c>
      <c r="Q556" s="173" t="s">
        <v>53</v>
      </c>
      <c r="R556" s="173" t="s">
        <v>53</v>
      </c>
      <c r="S556" s="173" t="s">
        <v>53</v>
      </c>
      <c r="T556" s="173" t="s">
        <v>1754</v>
      </c>
      <c r="U556" s="173" t="s">
        <v>404</v>
      </c>
      <c r="V556" s="173" t="s">
        <v>1853</v>
      </c>
      <c r="W556" s="81" t="s">
        <v>1854</v>
      </c>
      <c r="X556" s="173" t="s">
        <v>52</v>
      </c>
      <c r="Y556" s="108">
        <v>45809</v>
      </c>
      <c r="Z556" s="109">
        <v>46021</v>
      </c>
      <c r="AA556" s="37"/>
      <c r="AB556" s="102"/>
      <c r="AC556" s="43" t="s">
        <v>58</v>
      </c>
      <c r="AD556" s="181" t="s">
        <v>1873</v>
      </c>
      <c r="AE556" s="111" t="s">
        <v>1897</v>
      </c>
      <c r="AF556" s="204"/>
      <c r="AG556" s="113"/>
      <c r="AH556" s="37">
        <v>30.45</v>
      </c>
      <c r="AI556" s="176">
        <v>30.45</v>
      </c>
      <c r="AJ556" s="113"/>
      <c r="AK556" s="37"/>
      <c r="AM556" s="175">
        <v>20.67</v>
      </c>
      <c r="AN556" s="176">
        <v>20.67</v>
      </c>
      <c r="AO556" s="113"/>
      <c r="AP556" s="136"/>
      <c r="AQ556" s="134">
        <f t="shared" si="21"/>
        <v>-9.78</v>
      </c>
    </row>
    <row r="557" s="10" customFormat="1" ht="103" customHeight="1" spans="1:43">
      <c r="A557" s="37">
        <v>194</v>
      </c>
      <c r="B557" s="173" t="s">
        <v>1897</v>
      </c>
      <c r="C557" s="173" t="s">
        <v>1911</v>
      </c>
      <c r="D557" s="173" t="s">
        <v>2533</v>
      </c>
      <c r="E557" s="113" t="s">
        <v>2682</v>
      </c>
      <c r="F557" s="173" t="s">
        <v>400</v>
      </c>
      <c r="G557" s="113" t="s">
        <v>2683</v>
      </c>
      <c r="H557" s="173" t="s">
        <v>48</v>
      </c>
      <c r="I557" s="203" t="s">
        <v>2684</v>
      </c>
      <c r="J557" s="175">
        <v>79.53</v>
      </c>
      <c r="K557" s="176">
        <v>79.53</v>
      </c>
      <c r="L557" s="113"/>
      <c r="M557" s="37"/>
      <c r="N557" s="174" t="s">
        <v>2685</v>
      </c>
      <c r="O557" s="174"/>
      <c r="P557" s="176">
        <v>1409</v>
      </c>
      <c r="Q557" s="173" t="s">
        <v>53</v>
      </c>
      <c r="R557" s="173" t="s">
        <v>53</v>
      </c>
      <c r="S557" s="173" t="s">
        <v>53</v>
      </c>
      <c r="T557" s="173" t="s">
        <v>1754</v>
      </c>
      <c r="U557" s="173" t="s">
        <v>404</v>
      </c>
      <c r="V557" s="173" t="s">
        <v>1853</v>
      </c>
      <c r="W557" s="81" t="s">
        <v>1854</v>
      </c>
      <c r="X557" s="173" t="s">
        <v>52</v>
      </c>
      <c r="Y557" s="108">
        <v>45658</v>
      </c>
      <c r="Z557" s="109">
        <v>46021</v>
      </c>
      <c r="AA557" s="37"/>
      <c r="AB557" s="102"/>
      <c r="AC557" s="43" t="s">
        <v>58</v>
      </c>
      <c r="AD557" s="181" t="s">
        <v>1873</v>
      </c>
      <c r="AE557" s="111" t="s">
        <v>1897</v>
      </c>
      <c r="AF557" s="204"/>
      <c r="AG557" s="113"/>
      <c r="AH557" s="37">
        <v>27.42</v>
      </c>
      <c r="AI557" s="176">
        <v>27.42</v>
      </c>
      <c r="AJ557" s="113"/>
      <c r="AK557" s="37"/>
      <c r="AM557" s="175">
        <v>27.42</v>
      </c>
      <c r="AN557" s="176">
        <v>27.42</v>
      </c>
      <c r="AO557" s="113"/>
      <c r="AP557" s="136"/>
      <c r="AQ557" s="134">
        <f t="shared" si="21"/>
        <v>0</v>
      </c>
    </row>
    <row r="558" s="10" customFormat="1" ht="136" customHeight="1" spans="1:43">
      <c r="A558" s="37">
        <v>195</v>
      </c>
      <c r="B558" s="173" t="s">
        <v>1897</v>
      </c>
      <c r="C558" s="173" t="s">
        <v>1911</v>
      </c>
      <c r="D558" s="173" t="s">
        <v>2533</v>
      </c>
      <c r="E558" s="113" t="s">
        <v>2686</v>
      </c>
      <c r="F558" s="173" t="s">
        <v>264</v>
      </c>
      <c r="G558" s="113" t="s">
        <v>1143</v>
      </c>
      <c r="H558" s="173" t="s">
        <v>48</v>
      </c>
      <c r="I558" s="203" t="s">
        <v>2687</v>
      </c>
      <c r="J558" s="175">
        <v>33</v>
      </c>
      <c r="K558" s="176">
        <v>33</v>
      </c>
      <c r="L558" s="113"/>
      <c r="M558" s="37"/>
      <c r="N558" s="174" t="s">
        <v>2688</v>
      </c>
      <c r="O558" s="174"/>
      <c r="P558" s="176">
        <v>392</v>
      </c>
      <c r="Q558" s="173" t="s">
        <v>53</v>
      </c>
      <c r="R558" s="173" t="s">
        <v>53</v>
      </c>
      <c r="S558" s="173" t="s">
        <v>53</v>
      </c>
      <c r="T558" s="173" t="s">
        <v>1754</v>
      </c>
      <c r="U558" s="37" t="s">
        <v>268</v>
      </c>
      <c r="V558" s="173" t="s">
        <v>1794</v>
      </c>
      <c r="W558" s="81" t="s">
        <v>1795</v>
      </c>
      <c r="X558" s="173" t="s">
        <v>52</v>
      </c>
      <c r="Y558" s="108">
        <v>45658</v>
      </c>
      <c r="Z558" s="109">
        <v>46021</v>
      </c>
      <c r="AA558" s="37"/>
      <c r="AB558" s="102"/>
      <c r="AC558" s="43" t="s">
        <v>58</v>
      </c>
      <c r="AD558" s="181" t="s">
        <v>1873</v>
      </c>
      <c r="AE558" s="111" t="s">
        <v>1897</v>
      </c>
      <c r="AF558" s="204"/>
      <c r="AG558" s="113"/>
      <c r="AH558" s="37">
        <v>33</v>
      </c>
      <c r="AI558" s="176">
        <v>33</v>
      </c>
      <c r="AJ558" s="113"/>
      <c r="AK558" s="37"/>
      <c r="AM558" s="175">
        <v>33</v>
      </c>
      <c r="AN558" s="176">
        <v>33</v>
      </c>
      <c r="AO558" s="113"/>
      <c r="AP558" s="136"/>
      <c r="AQ558" s="134">
        <f t="shared" si="21"/>
        <v>0</v>
      </c>
    </row>
    <row r="559" s="10" customFormat="1" ht="100" customHeight="1" spans="1:43">
      <c r="A559" s="37">
        <v>196</v>
      </c>
      <c r="B559" s="173" t="s">
        <v>1897</v>
      </c>
      <c r="C559" s="173" t="s">
        <v>1911</v>
      </c>
      <c r="D559" s="173" t="s">
        <v>2533</v>
      </c>
      <c r="E559" s="113" t="s">
        <v>2689</v>
      </c>
      <c r="F559" s="173" t="s">
        <v>264</v>
      </c>
      <c r="G559" s="113" t="s">
        <v>888</v>
      </c>
      <c r="H559" s="173" t="s">
        <v>48</v>
      </c>
      <c r="I559" s="174" t="s">
        <v>2690</v>
      </c>
      <c r="J559" s="175">
        <v>12.44</v>
      </c>
      <c r="K559" s="176">
        <v>12.44</v>
      </c>
      <c r="L559" s="113"/>
      <c r="M559" s="37"/>
      <c r="N559" s="174" t="s">
        <v>2691</v>
      </c>
      <c r="O559" s="174"/>
      <c r="P559" s="176">
        <v>157</v>
      </c>
      <c r="Q559" s="173" t="s">
        <v>53</v>
      </c>
      <c r="R559" s="173" t="s">
        <v>53</v>
      </c>
      <c r="S559" s="173" t="s">
        <v>53</v>
      </c>
      <c r="T559" s="173" t="s">
        <v>1754</v>
      </c>
      <c r="U559" s="37" t="s">
        <v>268</v>
      </c>
      <c r="V559" s="173" t="s">
        <v>1794</v>
      </c>
      <c r="W559" s="81" t="s">
        <v>1795</v>
      </c>
      <c r="X559" s="173" t="s">
        <v>52</v>
      </c>
      <c r="Y559" s="108">
        <v>45658</v>
      </c>
      <c r="Z559" s="109">
        <v>46021</v>
      </c>
      <c r="AA559" s="37"/>
      <c r="AB559" s="102" t="s">
        <v>57</v>
      </c>
      <c r="AC559" s="43" t="s">
        <v>58</v>
      </c>
      <c r="AD559" s="181" t="s">
        <v>1873</v>
      </c>
      <c r="AE559" s="111" t="s">
        <v>1897</v>
      </c>
      <c r="AF559" s="204">
        <v>12.44</v>
      </c>
      <c r="AG559" s="113"/>
      <c r="AH559" s="37">
        <v>12.44</v>
      </c>
      <c r="AI559" s="176">
        <v>12.44</v>
      </c>
      <c r="AJ559" s="113"/>
      <c r="AK559" s="37"/>
      <c r="AM559" s="175">
        <v>12.44</v>
      </c>
      <c r="AN559" s="176">
        <v>12.44</v>
      </c>
      <c r="AO559" s="113"/>
      <c r="AP559" s="136"/>
      <c r="AQ559" s="134">
        <f t="shared" si="21"/>
        <v>0</v>
      </c>
    </row>
    <row r="560" s="10" customFormat="1" ht="117" customHeight="1" spans="1:43">
      <c r="A560" s="37">
        <v>197</v>
      </c>
      <c r="B560" s="173" t="s">
        <v>1897</v>
      </c>
      <c r="C560" s="173" t="s">
        <v>1911</v>
      </c>
      <c r="D560" s="173" t="s">
        <v>2533</v>
      </c>
      <c r="E560" s="113" t="s">
        <v>2692</v>
      </c>
      <c r="F560" s="173" t="s">
        <v>264</v>
      </c>
      <c r="G560" s="113" t="s">
        <v>2693</v>
      </c>
      <c r="H560" s="173" t="s">
        <v>48</v>
      </c>
      <c r="I560" s="174" t="s">
        <v>2694</v>
      </c>
      <c r="J560" s="175">
        <v>86</v>
      </c>
      <c r="K560" s="176">
        <v>86</v>
      </c>
      <c r="L560" s="113"/>
      <c r="M560" s="37"/>
      <c r="N560" s="174" t="s">
        <v>2695</v>
      </c>
      <c r="O560" s="174"/>
      <c r="P560" s="176">
        <v>506</v>
      </c>
      <c r="Q560" s="173" t="s">
        <v>53</v>
      </c>
      <c r="R560" s="173" t="s">
        <v>53</v>
      </c>
      <c r="S560" s="173" t="s">
        <v>53</v>
      </c>
      <c r="T560" s="173" t="s">
        <v>1754</v>
      </c>
      <c r="U560" s="37" t="s">
        <v>268</v>
      </c>
      <c r="V560" s="173" t="s">
        <v>1794</v>
      </c>
      <c r="W560" s="81" t="s">
        <v>1795</v>
      </c>
      <c r="X560" s="173" t="s">
        <v>52</v>
      </c>
      <c r="Y560" s="108">
        <v>45658</v>
      </c>
      <c r="Z560" s="109">
        <v>46021</v>
      </c>
      <c r="AA560" s="37"/>
      <c r="AB560" s="102"/>
      <c r="AC560" s="43" t="s">
        <v>58</v>
      </c>
      <c r="AD560" s="181" t="s">
        <v>1873</v>
      </c>
      <c r="AE560" s="111" t="s">
        <v>1897</v>
      </c>
      <c r="AF560" s="204"/>
      <c r="AG560" s="113"/>
      <c r="AH560" s="37">
        <v>76</v>
      </c>
      <c r="AI560" s="176">
        <v>76</v>
      </c>
      <c r="AJ560" s="113"/>
      <c r="AK560" s="37"/>
      <c r="AM560" s="37">
        <v>76</v>
      </c>
      <c r="AN560" s="176">
        <v>76</v>
      </c>
      <c r="AO560" s="113"/>
      <c r="AP560" s="136"/>
      <c r="AQ560" s="134">
        <f t="shared" si="21"/>
        <v>0</v>
      </c>
    </row>
    <row r="561" s="10" customFormat="1" ht="86" customHeight="1" spans="1:43">
      <c r="A561" s="37">
        <v>198</v>
      </c>
      <c r="B561" s="173" t="s">
        <v>1897</v>
      </c>
      <c r="C561" s="173" t="s">
        <v>1911</v>
      </c>
      <c r="D561" s="173" t="s">
        <v>2533</v>
      </c>
      <c r="E561" s="113" t="s">
        <v>2696</v>
      </c>
      <c r="F561" s="173" t="s">
        <v>264</v>
      </c>
      <c r="G561" s="113" t="s">
        <v>2697</v>
      </c>
      <c r="H561" s="173" t="s">
        <v>48</v>
      </c>
      <c r="I561" s="174" t="s">
        <v>2698</v>
      </c>
      <c r="J561" s="175">
        <v>14.83</v>
      </c>
      <c r="K561" s="176">
        <v>14.83</v>
      </c>
      <c r="L561" s="113"/>
      <c r="M561" s="37"/>
      <c r="N561" s="174" t="s">
        <v>2699</v>
      </c>
      <c r="O561" s="174"/>
      <c r="P561" s="176">
        <v>211</v>
      </c>
      <c r="Q561" s="173" t="s">
        <v>53</v>
      </c>
      <c r="R561" s="173" t="s">
        <v>53</v>
      </c>
      <c r="S561" s="173" t="s">
        <v>53</v>
      </c>
      <c r="T561" s="173" t="s">
        <v>1754</v>
      </c>
      <c r="U561" s="37" t="s">
        <v>268</v>
      </c>
      <c r="V561" s="173" t="s">
        <v>1794</v>
      </c>
      <c r="W561" s="81" t="s">
        <v>1795</v>
      </c>
      <c r="X561" s="173" t="s">
        <v>52</v>
      </c>
      <c r="Y561" s="108">
        <v>45658</v>
      </c>
      <c r="Z561" s="109">
        <v>46021</v>
      </c>
      <c r="AA561" s="37"/>
      <c r="AB561" s="102" t="s">
        <v>57</v>
      </c>
      <c r="AC561" s="43" t="s">
        <v>58</v>
      </c>
      <c r="AD561" s="181" t="s">
        <v>1873</v>
      </c>
      <c r="AE561" s="111" t="s">
        <v>1897</v>
      </c>
      <c r="AF561" s="204">
        <v>14.83</v>
      </c>
      <c r="AG561" s="113"/>
      <c r="AH561" s="37">
        <v>14.83</v>
      </c>
      <c r="AI561" s="176">
        <v>14.83</v>
      </c>
      <c r="AJ561" s="113"/>
      <c r="AK561" s="37"/>
      <c r="AM561" s="175">
        <v>14.83</v>
      </c>
      <c r="AN561" s="176">
        <v>14.83</v>
      </c>
      <c r="AO561" s="113"/>
      <c r="AP561" s="136"/>
      <c r="AQ561" s="134">
        <f t="shared" si="21"/>
        <v>0</v>
      </c>
    </row>
    <row r="562" s="10" customFormat="1" ht="87" customHeight="1" spans="1:43">
      <c r="A562" s="37">
        <v>199</v>
      </c>
      <c r="B562" s="173" t="s">
        <v>1897</v>
      </c>
      <c r="C562" s="173" t="s">
        <v>1911</v>
      </c>
      <c r="D562" s="173" t="s">
        <v>2533</v>
      </c>
      <c r="E562" s="113" t="s">
        <v>2700</v>
      </c>
      <c r="F562" s="173" t="s">
        <v>264</v>
      </c>
      <c r="G562" s="113" t="s">
        <v>642</v>
      </c>
      <c r="H562" s="173" t="s">
        <v>48</v>
      </c>
      <c r="I562" s="174" t="s">
        <v>2701</v>
      </c>
      <c r="J562" s="175">
        <v>9.83</v>
      </c>
      <c r="K562" s="176">
        <v>9.83</v>
      </c>
      <c r="L562" s="113"/>
      <c r="M562" s="37"/>
      <c r="N562" s="174" t="s">
        <v>2702</v>
      </c>
      <c r="O562" s="174"/>
      <c r="P562" s="176">
        <v>112</v>
      </c>
      <c r="Q562" s="173" t="s">
        <v>53</v>
      </c>
      <c r="R562" s="173" t="s">
        <v>53</v>
      </c>
      <c r="S562" s="173" t="s">
        <v>53</v>
      </c>
      <c r="T562" s="173" t="s">
        <v>1754</v>
      </c>
      <c r="U562" s="37" t="s">
        <v>268</v>
      </c>
      <c r="V562" s="173" t="s">
        <v>1794</v>
      </c>
      <c r="W562" s="81" t="s">
        <v>1795</v>
      </c>
      <c r="X562" s="173" t="s">
        <v>52</v>
      </c>
      <c r="Y562" s="108">
        <v>45658</v>
      </c>
      <c r="Z562" s="109">
        <v>46021</v>
      </c>
      <c r="AA562" s="37"/>
      <c r="AB562" s="102"/>
      <c r="AC562" s="43" t="s">
        <v>58</v>
      </c>
      <c r="AD562" s="181" t="s">
        <v>1873</v>
      </c>
      <c r="AE562" s="111" t="s">
        <v>1897</v>
      </c>
      <c r="AF562" s="204"/>
      <c r="AG562" s="113"/>
      <c r="AH562" s="37">
        <v>9.83</v>
      </c>
      <c r="AI562" s="176">
        <v>9.83</v>
      </c>
      <c r="AJ562" s="113"/>
      <c r="AK562" s="37"/>
      <c r="AM562" s="175">
        <v>9.83</v>
      </c>
      <c r="AN562" s="176">
        <v>9.83</v>
      </c>
      <c r="AO562" s="113"/>
      <c r="AP562" s="136"/>
      <c r="AQ562" s="134">
        <f t="shared" si="21"/>
        <v>0</v>
      </c>
    </row>
    <row r="563" s="10" customFormat="1" ht="184" customHeight="1" spans="1:43">
      <c r="A563" s="37">
        <v>200</v>
      </c>
      <c r="B563" s="173" t="s">
        <v>1897</v>
      </c>
      <c r="C563" s="173" t="s">
        <v>1911</v>
      </c>
      <c r="D563" s="173" t="s">
        <v>2533</v>
      </c>
      <c r="E563" s="113" t="s">
        <v>2703</v>
      </c>
      <c r="F563" s="173" t="s">
        <v>264</v>
      </c>
      <c r="G563" s="113" t="s">
        <v>2704</v>
      </c>
      <c r="H563" s="173" t="s">
        <v>48</v>
      </c>
      <c r="I563" s="174" t="s">
        <v>2705</v>
      </c>
      <c r="J563" s="175">
        <v>79.67</v>
      </c>
      <c r="K563" s="176">
        <v>79.67</v>
      </c>
      <c r="L563" s="113"/>
      <c r="M563" s="37"/>
      <c r="N563" s="174" t="s">
        <v>2706</v>
      </c>
      <c r="O563" s="174"/>
      <c r="P563" s="176">
        <v>571</v>
      </c>
      <c r="Q563" s="173" t="s">
        <v>53</v>
      </c>
      <c r="R563" s="173" t="s">
        <v>53</v>
      </c>
      <c r="S563" s="173" t="s">
        <v>53</v>
      </c>
      <c r="T563" s="173" t="s">
        <v>1754</v>
      </c>
      <c r="U563" s="37" t="s">
        <v>268</v>
      </c>
      <c r="V563" s="173" t="s">
        <v>1794</v>
      </c>
      <c r="W563" s="81" t="s">
        <v>1795</v>
      </c>
      <c r="X563" s="173" t="s">
        <v>52</v>
      </c>
      <c r="Y563" s="108">
        <v>45658</v>
      </c>
      <c r="Z563" s="109">
        <v>46021</v>
      </c>
      <c r="AA563" s="37"/>
      <c r="AB563" s="102"/>
      <c r="AC563" s="43" t="s">
        <v>58</v>
      </c>
      <c r="AD563" s="181" t="s">
        <v>1873</v>
      </c>
      <c r="AE563" s="111" t="s">
        <v>1897</v>
      </c>
      <c r="AF563" s="204"/>
      <c r="AG563" s="113"/>
      <c r="AH563" s="37">
        <v>68.67</v>
      </c>
      <c r="AI563" s="176">
        <v>68.67</v>
      </c>
      <c r="AJ563" s="113"/>
      <c r="AK563" s="37"/>
      <c r="AM563" s="175">
        <v>68.67</v>
      </c>
      <c r="AN563" s="176">
        <v>68.67</v>
      </c>
      <c r="AO563" s="113"/>
      <c r="AP563" s="136"/>
      <c r="AQ563" s="134">
        <f t="shared" si="21"/>
        <v>0</v>
      </c>
    </row>
    <row r="564" s="10" customFormat="1" ht="81" customHeight="1" spans="1:43">
      <c r="A564" s="37">
        <v>201</v>
      </c>
      <c r="B564" s="173" t="s">
        <v>1897</v>
      </c>
      <c r="C564" s="173" t="s">
        <v>1911</v>
      </c>
      <c r="D564" s="173" t="s">
        <v>2533</v>
      </c>
      <c r="E564" s="113" t="s">
        <v>2707</v>
      </c>
      <c r="F564" s="173" t="s">
        <v>264</v>
      </c>
      <c r="G564" s="113" t="s">
        <v>2708</v>
      </c>
      <c r="H564" s="173" t="s">
        <v>48</v>
      </c>
      <c r="I564" s="174" t="s">
        <v>2709</v>
      </c>
      <c r="J564" s="175">
        <v>15</v>
      </c>
      <c r="K564" s="176">
        <v>15</v>
      </c>
      <c r="L564" s="113"/>
      <c r="M564" s="37"/>
      <c r="N564" s="203" t="s">
        <v>2710</v>
      </c>
      <c r="O564" s="174"/>
      <c r="P564" s="176">
        <v>346</v>
      </c>
      <c r="Q564" s="173" t="s">
        <v>53</v>
      </c>
      <c r="R564" s="173" t="s">
        <v>53</v>
      </c>
      <c r="S564" s="173" t="s">
        <v>53</v>
      </c>
      <c r="T564" s="173" t="s">
        <v>1754</v>
      </c>
      <c r="U564" s="37" t="s">
        <v>268</v>
      </c>
      <c r="V564" s="173" t="s">
        <v>1794</v>
      </c>
      <c r="W564" s="81" t="s">
        <v>1795</v>
      </c>
      <c r="X564" s="173" t="s">
        <v>52</v>
      </c>
      <c r="Y564" s="108">
        <v>45658</v>
      </c>
      <c r="Z564" s="109">
        <v>46021</v>
      </c>
      <c r="AA564" s="37"/>
      <c r="AB564" s="102"/>
      <c r="AC564" s="43" t="s">
        <v>58</v>
      </c>
      <c r="AD564" s="181" t="s">
        <v>1873</v>
      </c>
      <c r="AE564" s="111" t="s">
        <v>1897</v>
      </c>
      <c r="AF564" s="204"/>
      <c r="AG564" s="113"/>
      <c r="AH564" s="37">
        <v>15</v>
      </c>
      <c r="AI564" s="176">
        <v>15</v>
      </c>
      <c r="AJ564" s="113"/>
      <c r="AK564" s="37"/>
      <c r="AM564" s="175">
        <v>15</v>
      </c>
      <c r="AN564" s="176">
        <v>15</v>
      </c>
      <c r="AO564" s="113"/>
      <c r="AP564" s="136"/>
      <c r="AQ564" s="134">
        <f t="shared" si="21"/>
        <v>0</v>
      </c>
    </row>
    <row r="565" s="10" customFormat="1" ht="117" customHeight="1" spans="1:43">
      <c r="A565" s="37">
        <v>202</v>
      </c>
      <c r="B565" s="173" t="s">
        <v>1897</v>
      </c>
      <c r="C565" s="173" t="s">
        <v>1911</v>
      </c>
      <c r="D565" s="173" t="s">
        <v>2533</v>
      </c>
      <c r="E565" s="113" t="s">
        <v>2711</v>
      </c>
      <c r="F565" s="173" t="s">
        <v>264</v>
      </c>
      <c r="G565" s="113" t="s">
        <v>1156</v>
      </c>
      <c r="H565" s="173" t="s">
        <v>48</v>
      </c>
      <c r="I565" s="174" t="s">
        <v>2712</v>
      </c>
      <c r="J565" s="175">
        <v>25.5</v>
      </c>
      <c r="K565" s="176">
        <v>25.5</v>
      </c>
      <c r="L565" s="113"/>
      <c r="M565" s="37"/>
      <c r="N565" s="174" t="s">
        <v>2713</v>
      </c>
      <c r="O565" s="174"/>
      <c r="P565" s="176">
        <v>427</v>
      </c>
      <c r="Q565" s="173" t="s">
        <v>53</v>
      </c>
      <c r="R565" s="173" t="s">
        <v>53</v>
      </c>
      <c r="S565" s="173" t="s">
        <v>53</v>
      </c>
      <c r="T565" s="173" t="s">
        <v>1754</v>
      </c>
      <c r="U565" s="37" t="s">
        <v>268</v>
      </c>
      <c r="V565" s="173" t="s">
        <v>1794</v>
      </c>
      <c r="W565" s="81" t="s">
        <v>1795</v>
      </c>
      <c r="X565" s="173" t="s">
        <v>52</v>
      </c>
      <c r="Y565" s="108">
        <v>45658</v>
      </c>
      <c r="Z565" s="109">
        <v>46021</v>
      </c>
      <c r="AA565" s="37"/>
      <c r="AB565" s="102"/>
      <c r="AC565" s="43" t="s">
        <v>58</v>
      </c>
      <c r="AD565" s="181" t="s">
        <v>1873</v>
      </c>
      <c r="AE565" s="111" t="s">
        <v>1897</v>
      </c>
      <c r="AF565" s="204"/>
      <c r="AG565" s="113"/>
      <c r="AH565" s="37">
        <v>25.5</v>
      </c>
      <c r="AI565" s="176">
        <v>25.5</v>
      </c>
      <c r="AJ565" s="113"/>
      <c r="AK565" s="37"/>
      <c r="AM565" s="175">
        <v>25.5</v>
      </c>
      <c r="AN565" s="176">
        <v>25.5</v>
      </c>
      <c r="AO565" s="113"/>
      <c r="AP565" s="136"/>
      <c r="AQ565" s="134">
        <f t="shared" si="21"/>
        <v>0</v>
      </c>
    </row>
    <row r="566" s="10" customFormat="1" ht="117" customHeight="1" spans="1:43">
      <c r="A566" s="37">
        <v>203</v>
      </c>
      <c r="B566" s="173" t="s">
        <v>1897</v>
      </c>
      <c r="C566" s="173" t="s">
        <v>1911</v>
      </c>
      <c r="D566" s="173" t="s">
        <v>2533</v>
      </c>
      <c r="E566" s="113" t="s">
        <v>2714</v>
      </c>
      <c r="F566" s="173" t="s">
        <v>264</v>
      </c>
      <c r="G566" s="113" t="s">
        <v>1548</v>
      </c>
      <c r="H566" s="173" t="s">
        <v>48</v>
      </c>
      <c r="I566" s="174" t="s">
        <v>2715</v>
      </c>
      <c r="J566" s="175">
        <v>43</v>
      </c>
      <c r="K566" s="176">
        <v>43</v>
      </c>
      <c r="L566" s="113"/>
      <c r="M566" s="37"/>
      <c r="N566" s="174" t="s">
        <v>2716</v>
      </c>
      <c r="O566" s="174"/>
      <c r="P566" s="176">
        <v>640</v>
      </c>
      <c r="Q566" s="173" t="s">
        <v>53</v>
      </c>
      <c r="R566" s="173" t="s">
        <v>53</v>
      </c>
      <c r="S566" s="173" t="s">
        <v>53</v>
      </c>
      <c r="T566" s="173" t="s">
        <v>1754</v>
      </c>
      <c r="U566" s="37" t="s">
        <v>268</v>
      </c>
      <c r="V566" s="173" t="s">
        <v>1794</v>
      </c>
      <c r="W566" s="81" t="s">
        <v>1795</v>
      </c>
      <c r="X566" s="173" t="s">
        <v>52</v>
      </c>
      <c r="Y566" s="108">
        <v>45658</v>
      </c>
      <c r="Z566" s="109">
        <v>46021</v>
      </c>
      <c r="AA566" s="37"/>
      <c r="AB566" s="102"/>
      <c r="AC566" s="43" t="s">
        <v>58</v>
      </c>
      <c r="AD566" s="181" t="s">
        <v>1873</v>
      </c>
      <c r="AE566" s="111" t="s">
        <v>1897</v>
      </c>
      <c r="AF566" s="204"/>
      <c r="AG566" s="113"/>
      <c r="AH566" s="37">
        <v>43</v>
      </c>
      <c r="AI566" s="176">
        <v>43</v>
      </c>
      <c r="AJ566" s="113"/>
      <c r="AK566" s="37"/>
      <c r="AM566" s="175">
        <v>43</v>
      </c>
      <c r="AN566" s="176">
        <v>43</v>
      </c>
      <c r="AO566" s="113"/>
      <c r="AP566" s="136"/>
      <c r="AQ566" s="134">
        <f t="shared" si="21"/>
        <v>0</v>
      </c>
    </row>
    <row r="567" s="10" customFormat="1" ht="90" customHeight="1" spans="1:43">
      <c r="A567" s="37">
        <v>204</v>
      </c>
      <c r="B567" s="173" t="s">
        <v>1897</v>
      </c>
      <c r="C567" s="173" t="s">
        <v>1911</v>
      </c>
      <c r="D567" s="173" t="s">
        <v>2533</v>
      </c>
      <c r="E567" s="113" t="s">
        <v>2717</v>
      </c>
      <c r="F567" s="173" t="s">
        <v>264</v>
      </c>
      <c r="G567" s="113" t="s">
        <v>2704</v>
      </c>
      <c r="H567" s="173" t="s">
        <v>48</v>
      </c>
      <c r="I567" s="174" t="s">
        <v>2718</v>
      </c>
      <c r="J567" s="175">
        <v>17.36</v>
      </c>
      <c r="K567" s="176">
        <v>17.36</v>
      </c>
      <c r="L567" s="113"/>
      <c r="M567" s="37"/>
      <c r="N567" s="174" t="s">
        <v>2713</v>
      </c>
      <c r="O567" s="174"/>
      <c r="P567" s="176">
        <v>427</v>
      </c>
      <c r="Q567" s="173" t="s">
        <v>53</v>
      </c>
      <c r="R567" s="173" t="s">
        <v>53</v>
      </c>
      <c r="S567" s="173" t="s">
        <v>53</v>
      </c>
      <c r="T567" s="173" t="s">
        <v>1754</v>
      </c>
      <c r="U567" s="37" t="s">
        <v>268</v>
      </c>
      <c r="V567" s="173" t="s">
        <v>1794</v>
      </c>
      <c r="W567" s="81" t="s">
        <v>1795</v>
      </c>
      <c r="X567" s="173" t="s">
        <v>52</v>
      </c>
      <c r="Y567" s="108">
        <v>45658</v>
      </c>
      <c r="Z567" s="109">
        <v>46021</v>
      </c>
      <c r="AA567" s="37"/>
      <c r="AB567" s="102"/>
      <c r="AC567" s="43" t="s">
        <v>58</v>
      </c>
      <c r="AD567" s="181" t="s">
        <v>1873</v>
      </c>
      <c r="AE567" s="111" t="s">
        <v>1897</v>
      </c>
      <c r="AF567" s="204"/>
      <c r="AG567" s="113"/>
      <c r="AH567" s="37">
        <v>17.36</v>
      </c>
      <c r="AI567" s="176">
        <v>17.36</v>
      </c>
      <c r="AJ567" s="113"/>
      <c r="AK567" s="37"/>
      <c r="AM567" s="175">
        <v>17.36</v>
      </c>
      <c r="AN567" s="176">
        <v>17.36</v>
      </c>
      <c r="AO567" s="113"/>
      <c r="AP567" s="136"/>
      <c r="AQ567" s="134">
        <f t="shared" si="21"/>
        <v>0</v>
      </c>
    </row>
    <row r="568" s="10" customFormat="1" ht="75" customHeight="1" spans="1:43">
      <c r="A568" s="37">
        <v>205</v>
      </c>
      <c r="B568" s="173" t="s">
        <v>1897</v>
      </c>
      <c r="C568" s="173" t="s">
        <v>1911</v>
      </c>
      <c r="D568" s="173" t="s">
        <v>2533</v>
      </c>
      <c r="E568" s="113" t="s">
        <v>2719</v>
      </c>
      <c r="F568" s="173" t="s">
        <v>264</v>
      </c>
      <c r="G568" s="113" t="s">
        <v>271</v>
      </c>
      <c r="H568" s="173" t="s">
        <v>48</v>
      </c>
      <c r="I568" s="174" t="s">
        <v>2720</v>
      </c>
      <c r="J568" s="175">
        <v>10.78</v>
      </c>
      <c r="K568" s="176">
        <v>10.78</v>
      </c>
      <c r="L568" s="113"/>
      <c r="M568" s="37"/>
      <c r="N568" s="174" t="s">
        <v>2713</v>
      </c>
      <c r="O568" s="174"/>
      <c r="P568" s="176">
        <v>205</v>
      </c>
      <c r="Q568" s="173" t="s">
        <v>53</v>
      </c>
      <c r="R568" s="173" t="s">
        <v>53</v>
      </c>
      <c r="S568" s="173" t="s">
        <v>53</v>
      </c>
      <c r="T568" s="173" t="s">
        <v>1754</v>
      </c>
      <c r="U568" s="37" t="s">
        <v>268</v>
      </c>
      <c r="V568" s="173" t="s">
        <v>1794</v>
      </c>
      <c r="W568" s="81" t="s">
        <v>1795</v>
      </c>
      <c r="X568" s="173" t="s">
        <v>52</v>
      </c>
      <c r="Y568" s="108">
        <v>45658</v>
      </c>
      <c r="Z568" s="109">
        <v>46021</v>
      </c>
      <c r="AA568" s="37"/>
      <c r="AB568" s="102"/>
      <c r="AC568" s="43" t="s">
        <v>58</v>
      </c>
      <c r="AD568" s="181" t="s">
        <v>1873</v>
      </c>
      <c r="AE568" s="111" t="s">
        <v>1897</v>
      </c>
      <c r="AF568" s="204"/>
      <c r="AG568" s="113"/>
      <c r="AH568" s="37">
        <v>10.78</v>
      </c>
      <c r="AI568" s="176">
        <v>10.78</v>
      </c>
      <c r="AJ568" s="113"/>
      <c r="AK568" s="37"/>
      <c r="AM568" s="175">
        <v>10.78</v>
      </c>
      <c r="AN568" s="176">
        <v>10.78</v>
      </c>
      <c r="AO568" s="113"/>
      <c r="AP568" s="136"/>
      <c r="AQ568" s="134">
        <f t="shared" si="21"/>
        <v>0</v>
      </c>
    </row>
    <row r="569" s="10" customFormat="1" ht="129" customHeight="1" spans="1:43">
      <c r="A569" s="37">
        <v>206</v>
      </c>
      <c r="B569" s="173" t="s">
        <v>1897</v>
      </c>
      <c r="C569" s="173" t="s">
        <v>1911</v>
      </c>
      <c r="D569" s="173" t="s">
        <v>2533</v>
      </c>
      <c r="E569" s="113" t="s">
        <v>2721</v>
      </c>
      <c r="F569" s="173" t="s">
        <v>264</v>
      </c>
      <c r="G569" s="113" t="s">
        <v>1156</v>
      </c>
      <c r="H569" s="173" t="s">
        <v>48</v>
      </c>
      <c r="I569" s="203" t="s">
        <v>2722</v>
      </c>
      <c r="J569" s="175">
        <v>43.4</v>
      </c>
      <c r="K569" s="176">
        <v>43.4</v>
      </c>
      <c r="L569" s="113"/>
      <c r="M569" s="37"/>
      <c r="N569" s="174" t="s">
        <v>2723</v>
      </c>
      <c r="O569" s="174"/>
      <c r="P569" s="176">
        <v>544</v>
      </c>
      <c r="Q569" s="173" t="s">
        <v>53</v>
      </c>
      <c r="R569" s="173" t="s">
        <v>53</v>
      </c>
      <c r="S569" s="173" t="s">
        <v>53</v>
      </c>
      <c r="T569" s="173" t="s">
        <v>1754</v>
      </c>
      <c r="U569" s="37" t="s">
        <v>268</v>
      </c>
      <c r="V569" s="173" t="s">
        <v>1794</v>
      </c>
      <c r="W569" s="81" t="s">
        <v>1795</v>
      </c>
      <c r="X569" s="173" t="s">
        <v>52</v>
      </c>
      <c r="Y569" s="108">
        <v>45658</v>
      </c>
      <c r="Z569" s="109">
        <v>46021</v>
      </c>
      <c r="AA569" s="37"/>
      <c r="AB569" s="102"/>
      <c r="AC569" s="43" t="s">
        <v>58</v>
      </c>
      <c r="AD569" s="181" t="s">
        <v>1873</v>
      </c>
      <c r="AE569" s="111" t="s">
        <v>1897</v>
      </c>
      <c r="AF569" s="204"/>
      <c r="AG569" s="113"/>
      <c r="AH569" s="37">
        <v>43.4</v>
      </c>
      <c r="AI569" s="176">
        <v>43.4</v>
      </c>
      <c r="AJ569" s="113"/>
      <c r="AK569" s="37"/>
      <c r="AM569" s="175">
        <v>43.4</v>
      </c>
      <c r="AN569" s="176">
        <v>43.4</v>
      </c>
      <c r="AO569" s="113"/>
      <c r="AP569" s="136"/>
      <c r="AQ569" s="134">
        <f t="shared" si="21"/>
        <v>0</v>
      </c>
    </row>
    <row r="570" s="10" customFormat="1" ht="72" customHeight="1" spans="1:43">
      <c r="A570" s="37">
        <v>207</v>
      </c>
      <c r="B570" s="173" t="s">
        <v>1897</v>
      </c>
      <c r="C570" s="173" t="s">
        <v>1911</v>
      </c>
      <c r="D570" s="173" t="s">
        <v>2533</v>
      </c>
      <c r="E570" s="113" t="s">
        <v>2724</v>
      </c>
      <c r="F570" s="173" t="s">
        <v>264</v>
      </c>
      <c r="G570" s="113" t="s">
        <v>271</v>
      </c>
      <c r="H570" s="173" t="s">
        <v>48</v>
      </c>
      <c r="I570" s="174" t="s">
        <v>2725</v>
      </c>
      <c r="J570" s="175">
        <v>37.2</v>
      </c>
      <c r="K570" s="176">
        <v>37.2</v>
      </c>
      <c r="L570" s="113"/>
      <c r="M570" s="37"/>
      <c r="N570" s="174" t="s">
        <v>2726</v>
      </c>
      <c r="O570" s="174"/>
      <c r="P570" s="176">
        <v>1512</v>
      </c>
      <c r="Q570" s="173" t="s">
        <v>53</v>
      </c>
      <c r="R570" s="173" t="s">
        <v>53</v>
      </c>
      <c r="S570" s="173" t="s">
        <v>53</v>
      </c>
      <c r="T570" s="173" t="s">
        <v>1754</v>
      </c>
      <c r="U570" s="37" t="s">
        <v>268</v>
      </c>
      <c r="V570" s="173" t="s">
        <v>1794</v>
      </c>
      <c r="W570" s="81" t="s">
        <v>1795</v>
      </c>
      <c r="X570" s="173" t="s">
        <v>52</v>
      </c>
      <c r="Y570" s="108">
        <v>45658</v>
      </c>
      <c r="Z570" s="109">
        <v>46021</v>
      </c>
      <c r="AA570" s="37"/>
      <c r="AB570" s="102"/>
      <c r="AC570" s="43" t="s">
        <v>58</v>
      </c>
      <c r="AD570" s="181" t="s">
        <v>1873</v>
      </c>
      <c r="AE570" s="111" t="s">
        <v>1897</v>
      </c>
      <c r="AF570" s="204"/>
      <c r="AG570" s="113"/>
      <c r="AH570" s="37">
        <v>37.2</v>
      </c>
      <c r="AI570" s="176">
        <v>37.2</v>
      </c>
      <c r="AJ570" s="113"/>
      <c r="AK570" s="37"/>
      <c r="AM570" s="175">
        <v>37.2</v>
      </c>
      <c r="AN570" s="176">
        <v>37.2</v>
      </c>
      <c r="AO570" s="113"/>
      <c r="AP570" s="136"/>
      <c r="AQ570" s="134">
        <f t="shared" si="21"/>
        <v>0</v>
      </c>
    </row>
    <row r="571" s="10" customFormat="1" ht="76" customHeight="1" spans="1:43">
      <c r="A571" s="37">
        <v>208</v>
      </c>
      <c r="B571" s="173" t="s">
        <v>1897</v>
      </c>
      <c r="C571" s="173" t="s">
        <v>1911</v>
      </c>
      <c r="D571" s="173" t="s">
        <v>2533</v>
      </c>
      <c r="E571" s="113" t="s">
        <v>2727</v>
      </c>
      <c r="F571" s="173" t="s">
        <v>255</v>
      </c>
      <c r="G571" s="113" t="s">
        <v>624</v>
      </c>
      <c r="H571" s="173" t="s">
        <v>48</v>
      </c>
      <c r="I571" s="174" t="s">
        <v>2728</v>
      </c>
      <c r="J571" s="175">
        <v>45</v>
      </c>
      <c r="K571" s="176">
        <v>45</v>
      </c>
      <c r="L571" s="113"/>
      <c r="M571" s="37"/>
      <c r="N571" s="174" t="s">
        <v>2729</v>
      </c>
      <c r="O571" s="174"/>
      <c r="P571" s="176">
        <v>477</v>
      </c>
      <c r="Q571" s="173" t="s">
        <v>53</v>
      </c>
      <c r="R571" s="173" t="s">
        <v>53</v>
      </c>
      <c r="S571" s="173" t="s">
        <v>53</v>
      </c>
      <c r="T571" s="173" t="s">
        <v>1754</v>
      </c>
      <c r="U571" s="173" t="s">
        <v>260</v>
      </c>
      <c r="V571" s="173" t="s">
        <v>1800</v>
      </c>
      <c r="W571" s="81">
        <v>13608741966</v>
      </c>
      <c r="X571" s="173" t="s">
        <v>52</v>
      </c>
      <c r="Y571" s="108">
        <v>45658</v>
      </c>
      <c r="Z571" s="109">
        <v>46021</v>
      </c>
      <c r="AA571" s="37"/>
      <c r="AB571" s="102"/>
      <c r="AC571" s="43" t="s">
        <v>58</v>
      </c>
      <c r="AD571" s="181" t="s">
        <v>1873</v>
      </c>
      <c r="AE571" s="111" t="s">
        <v>1897</v>
      </c>
      <c r="AF571" s="204"/>
      <c r="AG571" s="113"/>
      <c r="AH571" s="37">
        <v>45</v>
      </c>
      <c r="AI571" s="176">
        <v>45</v>
      </c>
      <c r="AJ571" s="113"/>
      <c r="AK571" s="37"/>
      <c r="AM571" s="175">
        <v>45</v>
      </c>
      <c r="AN571" s="176">
        <v>45</v>
      </c>
      <c r="AO571" s="113"/>
      <c r="AP571" s="136"/>
      <c r="AQ571" s="134">
        <f t="shared" si="21"/>
        <v>0</v>
      </c>
    </row>
    <row r="572" s="10" customFormat="1" ht="64" customHeight="1" spans="1:43">
      <c r="A572" s="37">
        <v>209</v>
      </c>
      <c r="B572" s="173" t="s">
        <v>1897</v>
      </c>
      <c r="C572" s="173" t="s">
        <v>1911</v>
      </c>
      <c r="D572" s="173" t="s">
        <v>2533</v>
      </c>
      <c r="E572" s="113" t="s">
        <v>2730</v>
      </c>
      <c r="F572" s="173" t="s">
        <v>255</v>
      </c>
      <c r="G572" s="113" t="s">
        <v>806</v>
      </c>
      <c r="H572" s="173" t="s">
        <v>48</v>
      </c>
      <c r="I572" s="174" t="s">
        <v>2731</v>
      </c>
      <c r="J572" s="175">
        <v>60</v>
      </c>
      <c r="K572" s="176">
        <v>60</v>
      </c>
      <c r="L572" s="113"/>
      <c r="M572" s="37"/>
      <c r="N572" s="174" t="s">
        <v>2732</v>
      </c>
      <c r="O572" s="174"/>
      <c r="P572" s="176">
        <v>1094</v>
      </c>
      <c r="Q572" s="173" t="s">
        <v>53</v>
      </c>
      <c r="R572" s="173" t="s">
        <v>53</v>
      </c>
      <c r="S572" s="173" t="s">
        <v>53</v>
      </c>
      <c r="T572" s="173" t="s">
        <v>1754</v>
      </c>
      <c r="U572" s="173" t="s">
        <v>260</v>
      </c>
      <c r="V572" s="173" t="s">
        <v>269</v>
      </c>
      <c r="W572" s="81" t="s">
        <v>2733</v>
      </c>
      <c r="X572" s="173" t="s">
        <v>52</v>
      </c>
      <c r="Y572" s="108">
        <v>45658</v>
      </c>
      <c r="Z572" s="109">
        <v>46021</v>
      </c>
      <c r="AA572" s="37"/>
      <c r="AB572" s="102" t="s">
        <v>57</v>
      </c>
      <c r="AC572" s="43" t="s">
        <v>58</v>
      </c>
      <c r="AD572" s="181" t="s">
        <v>1873</v>
      </c>
      <c r="AE572" s="111" t="s">
        <v>1897</v>
      </c>
      <c r="AF572" s="204">
        <v>60</v>
      </c>
      <c r="AG572" s="113"/>
      <c r="AH572" s="37">
        <v>60</v>
      </c>
      <c r="AI572" s="176">
        <v>60</v>
      </c>
      <c r="AJ572" s="113"/>
      <c r="AK572" s="37"/>
      <c r="AM572" s="175">
        <v>60</v>
      </c>
      <c r="AN572" s="176">
        <v>60</v>
      </c>
      <c r="AO572" s="113"/>
      <c r="AP572" s="136"/>
      <c r="AQ572" s="134">
        <f t="shared" si="21"/>
        <v>0</v>
      </c>
    </row>
    <row r="573" s="10" customFormat="1" ht="179" customHeight="1" spans="1:43">
      <c r="A573" s="37">
        <v>210</v>
      </c>
      <c r="B573" s="173" t="s">
        <v>1897</v>
      </c>
      <c r="C573" s="173" t="s">
        <v>1911</v>
      </c>
      <c r="D573" s="173" t="s">
        <v>2533</v>
      </c>
      <c r="E573" s="113" t="s">
        <v>2734</v>
      </c>
      <c r="F573" s="173" t="s">
        <v>255</v>
      </c>
      <c r="G573" s="113" t="s">
        <v>2735</v>
      </c>
      <c r="H573" s="173" t="s">
        <v>48</v>
      </c>
      <c r="I573" s="203" t="s">
        <v>2736</v>
      </c>
      <c r="J573" s="175">
        <v>220</v>
      </c>
      <c r="K573" s="176">
        <v>220</v>
      </c>
      <c r="L573" s="113"/>
      <c r="M573" s="37"/>
      <c r="N573" s="174" t="s">
        <v>2737</v>
      </c>
      <c r="O573" s="174"/>
      <c r="P573" s="176">
        <v>705</v>
      </c>
      <c r="Q573" s="173" t="s">
        <v>53</v>
      </c>
      <c r="R573" s="173" t="s">
        <v>53</v>
      </c>
      <c r="S573" s="173" t="s">
        <v>53</v>
      </c>
      <c r="T573" s="173" t="s">
        <v>1754</v>
      </c>
      <c r="U573" s="173" t="s">
        <v>260</v>
      </c>
      <c r="V573" s="173" t="s">
        <v>1800</v>
      </c>
      <c r="W573" s="81">
        <v>13608741966</v>
      </c>
      <c r="X573" s="173" t="s">
        <v>52</v>
      </c>
      <c r="Y573" s="108">
        <v>45658</v>
      </c>
      <c r="Z573" s="109">
        <v>46021</v>
      </c>
      <c r="AA573" s="37"/>
      <c r="AB573" s="102"/>
      <c r="AC573" s="43" t="s">
        <v>58</v>
      </c>
      <c r="AD573" s="181" t="s">
        <v>1873</v>
      </c>
      <c r="AE573" s="111" t="s">
        <v>1897</v>
      </c>
      <c r="AF573" s="204"/>
      <c r="AG573" s="113"/>
      <c r="AH573" s="37">
        <v>220</v>
      </c>
      <c r="AI573" s="176">
        <v>220</v>
      </c>
      <c r="AJ573" s="113"/>
      <c r="AK573" s="37"/>
      <c r="AM573" s="175">
        <v>220</v>
      </c>
      <c r="AN573" s="176">
        <v>220</v>
      </c>
      <c r="AO573" s="113"/>
      <c r="AP573" s="136"/>
      <c r="AQ573" s="134">
        <f t="shared" si="21"/>
        <v>0</v>
      </c>
    </row>
    <row r="574" s="10" customFormat="1" ht="78" customHeight="1" spans="1:43">
      <c r="A574" s="37">
        <v>211</v>
      </c>
      <c r="B574" s="173" t="s">
        <v>1897</v>
      </c>
      <c r="C574" s="173" t="s">
        <v>1911</v>
      </c>
      <c r="D574" s="173" t="s">
        <v>2533</v>
      </c>
      <c r="E574" s="113" t="s">
        <v>2738</v>
      </c>
      <c r="F574" s="173" t="s">
        <v>255</v>
      </c>
      <c r="G574" s="113" t="s">
        <v>256</v>
      </c>
      <c r="H574" s="173" t="s">
        <v>48</v>
      </c>
      <c r="I574" s="174" t="s">
        <v>2739</v>
      </c>
      <c r="J574" s="175">
        <v>54</v>
      </c>
      <c r="K574" s="176">
        <v>54</v>
      </c>
      <c r="L574" s="113"/>
      <c r="M574" s="37"/>
      <c r="N574" s="174" t="s">
        <v>2740</v>
      </c>
      <c r="O574" s="174"/>
      <c r="P574" s="176">
        <v>1168</v>
      </c>
      <c r="Q574" s="173" t="s">
        <v>53</v>
      </c>
      <c r="R574" s="173" t="s">
        <v>53</v>
      </c>
      <c r="S574" s="173" t="s">
        <v>53</v>
      </c>
      <c r="T574" s="173" t="s">
        <v>1754</v>
      </c>
      <c r="U574" s="173" t="s">
        <v>260</v>
      </c>
      <c r="V574" s="173" t="s">
        <v>269</v>
      </c>
      <c r="W574" s="81" t="s">
        <v>2733</v>
      </c>
      <c r="X574" s="173" t="s">
        <v>52</v>
      </c>
      <c r="Y574" s="108">
        <v>45658</v>
      </c>
      <c r="Z574" s="109">
        <v>46021</v>
      </c>
      <c r="AA574" s="37"/>
      <c r="AB574" s="102" t="s">
        <v>57</v>
      </c>
      <c r="AC574" s="43" t="s">
        <v>58</v>
      </c>
      <c r="AD574" s="181" t="s">
        <v>1873</v>
      </c>
      <c r="AE574" s="111" t="s">
        <v>1897</v>
      </c>
      <c r="AF574" s="204">
        <v>54</v>
      </c>
      <c r="AG574" s="113"/>
      <c r="AH574" s="37">
        <v>54</v>
      </c>
      <c r="AI574" s="176">
        <v>54</v>
      </c>
      <c r="AJ574" s="113"/>
      <c r="AK574" s="37"/>
      <c r="AM574" s="175">
        <v>54</v>
      </c>
      <c r="AN574" s="176">
        <v>54</v>
      </c>
      <c r="AO574" s="113"/>
      <c r="AP574" s="136"/>
      <c r="AQ574" s="134">
        <f t="shared" si="21"/>
        <v>0</v>
      </c>
    </row>
    <row r="575" s="10" customFormat="1" ht="129" customHeight="1" spans="1:43">
      <c r="A575" s="37">
        <v>212</v>
      </c>
      <c r="B575" s="173" t="s">
        <v>1897</v>
      </c>
      <c r="C575" s="173" t="s">
        <v>1911</v>
      </c>
      <c r="D575" s="173" t="s">
        <v>2533</v>
      </c>
      <c r="E575" s="113" t="s">
        <v>2741</v>
      </c>
      <c r="F575" s="173" t="s">
        <v>255</v>
      </c>
      <c r="G575" s="113" t="s">
        <v>2742</v>
      </c>
      <c r="H575" s="173" t="s">
        <v>48</v>
      </c>
      <c r="I575" s="203" t="s">
        <v>2743</v>
      </c>
      <c r="J575" s="175">
        <v>90</v>
      </c>
      <c r="K575" s="176">
        <v>90</v>
      </c>
      <c r="L575" s="113"/>
      <c r="M575" s="37"/>
      <c r="N575" s="174" t="s">
        <v>2744</v>
      </c>
      <c r="O575" s="174"/>
      <c r="P575" s="176">
        <v>1995</v>
      </c>
      <c r="Q575" s="173" t="s">
        <v>53</v>
      </c>
      <c r="R575" s="173" t="s">
        <v>53</v>
      </c>
      <c r="S575" s="173" t="s">
        <v>53</v>
      </c>
      <c r="T575" s="173" t="s">
        <v>1754</v>
      </c>
      <c r="U575" s="173" t="s">
        <v>260</v>
      </c>
      <c r="V575" s="173" t="s">
        <v>1800</v>
      </c>
      <c r="W575" s="81">
        <v>13608741966</v>
      </c>
      <c r="X575" s="173" t="s">
        <v>52</v>
      </c>
      <c r="Y575" s="108">
        <v>45809</v>
      </c>
      <c r="Z575" s="109">
        <v>46021</v>
      </c>
      <c r="AA575" s="37" t="s">
        <v>1818</v>
      </c>
      <c r="AB575" s="102"/>
      <c r="AC575" s="43" t="s">
        <v>58</v>
      </c>
      <c r="AD575" s="181" t="s">
        <v>1873</v>
      </c>
      <c r="AE575" s="111" t="s">
        <v>1897</v>
      </c>
      <c r="AF575" s="204"/>
      <c r="AG575" s="113"/>
      <c r="AH575" s="37">
        <v>250</v>
      </c>
      <c r="AI575" s="176">
        <v>250</v>
      </c>
      <c r="AJ575" s="113"/>
      <c r="AK575" s="37"/>
      <c r="AM575" s="175">
        <v>90</v>
      </c>
      <c r="AN575" s="176">
        <v>90</v>
      </c>
      <c r="AO575" s="113"/>
      <c r="AP575" s="136"/>
      <c r="AQ575" s="134">
        <f t="shared" si="21"/>
        <v>-160</v>
      </c>
    </row>
    <row r="576" s="10" customFormat="1" ht="87" customHeight="1" spans="1:43">
      <c r="A576" s="37">
        <v>213</v>
      </c>
      <c r="B576" s="173" t="s">
        <v>1897</v>
      </c>
      <c r="C576" s="173" t="s">
        <v>1911</v>
      </c>
      <c r="D576" s="173" t="s">
        <v>2533</v>
      </c>
      <c r="E576" s="113" t="s">
        <v>2745</v>
      </c>
      <c r="F576" s="173" t="s">
        <v>693</v>
      </c>
      <c r="G576" s="113" t="s">
        <v>694</v>
      </c>
      <c r="H576" s="173" t="s">
        <v>48</v>
      </c>
      <c r="I576" s="174" t="s">
        <v>2746</v>
      </c>
      <c r="J576" s="175">
        <v>35.28</v>
      </c>
      <c r="K576" s="176">
        <v>35.28</v>
      </c>
      <c r="L576" s="113"/>
      <c r="M576" s="37"/>
      <c r="N576" s="174" t="s">
        <v>2747</v>
      </c>
      <c r="O576" s="174"/>
      <c r="P576" s="176">
        <v>549</v>
      </c>
      <c r="Q576" s="173" t="s">
        <v>53</v>
      </c>
      <c r="R576" s="173" t="s">
        <v>53</v>
      </c>
      <c r="S576" s="173" t="s">
        <v>53</v>
      </c>
      <c r="T576" s="173" t="s">
        <v>1754</v>
      </c>
      <c r="U576" s="37" t="s">
        <v>698</v>
      </c>
      <c r="V576" s="173" t="s">
        <v>2748</v>
      </c>
      <c r="W576" s="81" t="s">
        <v>2749</v>
      </c>
      <c r="X576" s="173" t="s">
        <v>52</v>
      </c>
      <c r="Y576" s="108">
        <v>45658</v>
      </c>
      <c r="Z576" s="109">
        <v>46021</v>
      </c>
      <c r="AA576" s="37"/>
      <c r="AB576" s="102"/>
      <c r="AC576" s="43" t="s">
        <v>58</v>
      </c>
      <c r="AD576" s="181" t="s">
        <v>1873</v>
      </c>
      <c r="AE576" s="111" t="s">
        <v>1897</v>
      </c>
      <c r="AF576" s="204"/>
      <c r="AG576" s="113"/>
      <c r="AH576" s="37">
        <v>35.28</v>
      </c>
      <c r="AI576" s="176">
        <v>35.28</v>
      </c>
      <c r="AJ576" s="113"/>
      <c r="AK576" s="37"/>
      <c r="AM576" s="175">
        <v>35.28</v>
      </c>
      <c r="AN576" s="176">
        <v>35.28</v>
      </c>
      <c r="AO576" s="113"/>
      <c r="AP576" s="136"/>
      <c r="AQ576" s="134">
        <f t="shared" si="21"/>
        <v>0</v>
      </c>
    </row>
    <row r="577" s="10" customFormat="1" ht="76" customHeight="1" spans="1:43">
      <c r="A577" s="37">
        <v>214</v>
      </c>
      <c r="B577" s="173" t="s">
        <v>1897</v>
      </c>
      <c r="C577" s="173" t="s">
        <v>1911</v>
      </c>
      <c r="D577" s="173" t="s">
        <v>2533</v>
      </c>
      <c r="E577" s="113" t="s">
        <v>2750</v>
      </c>
      <c r="F577" s="173" t="s">
        <v>693</v>
      </c>
      <c r="G577" s="113" t="s">
        <v>2249</v>
      </c>
      <c r="H577" s="173" t="s">
        <v>48</v>
      </c>
      <c r="I577" s="174" t="s">
        <v>2751</v>
      </c>
      <c r="J577" s="175">
        <v>5.6</v>
      </c>
      <c r="K577" s="176">
        <v>5.6</v>
      </c>
      <c r="L577" s="113"/>
      <c r="M577" s="37"/>
      <c r="N577" s="174" t="s">
        <v>2752</v>
      </c>
      <c r="O577" s="174"/>
      <c r="P577" s="176">
        <v>240</v>
      </c>
      <c r="Q577" s="173" t="s">
        <v>53</v>
      </c>
      <c r="R577" s="173" t="s">
        <v>53</v>
      </c>
      <c r="S577" s="173" t="s">
        <v>53</v>
      </c>
      <c r="T577" s="173" t="s">
        <v>1754</v>
      </c>
      <c r="U577" s="37" t="s">
        <v>698</v>
      </c>
      <c r="V577" s="173" t="s">
        <v>2748</v>
      </c>
      <c r="W577" s="81" t="s">
        <v>2749</v>
      </c>
      <c r="X577" s="173" t="s">
        <v>52</v>
      </c>
      <c r="Y577" s="108">
        <v>45658</v>
      </c>
      <c r="Z577" s="109">
        <v>46021</v>
      </c>
      <c r="AA577" s="37"/>
      <c r="AB577" s="102" t="s">
        <v>57</v>
      </c>
      <c r="AC577" s="43" t="s">
        <v>58</v>
      </c>
      <c r="AD577" s="181" t="s">
        <v>1873</v>
      </c>
      <c r="AE577" s="111" t="s">
        <v>1897</v>
      </c>
      <c r="AF577" s="204">
        <v>5.6</v>
      </c>
      <c r="AG577" s="113"/>
      <c r="AH577" s="37">
        <v>5.6</v>
      </c>
      <c r="AI577" s="176">
        <v>5.6</v>
      </c>
      <c r="AJ577" s="113"/>
      <c r="AK577" s="37"/>
      <c r="AM577" s="175">
        <v>5.6</v>
      </c>
      <c r="AN577" s="176">
        <v>5.6</v>
      </c>
      <c r="AO577" s="113"/>
      <c r="AP577" s="136"/>
      <c r="AQ577" s="134">
        <f t="shared" si="21"/>
        <v>0</v>
      </c>
    </row>
    <row r="578" s="10" customFormat="1" ht="93" customHeight="1" spans="1:43">
      <c r="A578" s="37">
        <v>215</v>
      </c>
      <c r="B578" s="173" t="s">
        <v>1897</v>
      </c>
      <c r="C578" s="173" t="s">
        <v>1911</v>
      </c>
      <c r="D578" s="173" t="s">
        <v>2533</v>
      </c>
      <c r="E578" s="113" t="s">
        <v>2753</v>
      </c>
      <c r="F578" s="173" t="s">
        <v>693</v>
      </c>
      <c r="G578" s="113" t="s">
        <v>2754</v>
      </c>
      <c r="H578" s="173" t="s">
        <v>48</v>
      </c>
      <c r="I578" s="174" t="s">
        <v>2755</v>
      </c>
      <c r="J578" s="175">
        <v>10.74</v>
      </c>
      <c r="K578" s="176">
        <v>10.74</v>
      </c>
      <c r="L578" s="113"/>
      <c r="M578" s="37"/>
      <c r="N578" s="174" t="s">
        <v>2756</v>
      </c>
      <c r="O578" s="174"/>
      <c r="P578" s="176">
        <v>180</v>
      </c>
      <c r="Q578" s="173" t="s">
        <v>53</v>
      </c>
      <c r="R578" s="173" t="s">
        <v>53</v>
      </c>
      <c r="S578" s="173" t="s">
        <v>53</v>
      </c>
      <c r="T578" s="173" t="s">
        <v>1754</v>
      </c>
      <c r="U578" s="37" t="s">
        <v>698</v>
      </c>
      <c r="V578" s="173" t="s">
        <v>2748</v>
      </c>
      <c r="W578" s="81" t="s">
        <v>2749</v>
      </c>
      <c r="X578" s="173" t="s">
        <v>52</v>
      </c>
      <c r="Y578" s="108">
        <v>45658</v>
      </c>
      <c r="Z578" s="109">
        <v>46021</v>
      </c>
      <c r="AA578" s="37"/>
      <c r="AB578" s="102"/>
      <c r="AC578" s="43" t="s">
        <v>58</v>
      </c>
      <c r="AD578" s="181" t="s">
        <v>1873</v>
      </c>
      <c r="AE578" s="111" t="s">
        <v>1897</v>
      </c>
      <c r="AF578" s="204"/>
      <c r="AG578" s="113"/>
      <c r="AH578" s="37">
        <v>10.74</v>
      </c>
      <c r="AI578" s="176">
        <v>10.74</v>
      </c>
      <c r="AJ578" s="113"/>
      <c r="AK578" s="37"/>
      <c r="AM578" s="175">
        <v>10.74</v>
      </c>
      <c r="AN578" s="176">
        <v>10.74</v>
      </c>
      <c r="AO578" s="113"/>
      <c r="AP578" s="136"/>
      <c r="AQ578" s="134">
        <f t="shared" si="21"/>
        <v>0</v>
      </c>
    </row>
    <row r="579" s="10" customFormat="1" ht="146" customHeight="1" spans="1:43">
      <c r="A579" s="37">
        <v>216</v>
      </c>
      <c r="B579" s="173" t="s">
        <v>1897</v>
      </c>
      <c r="C579" s="173" t="s">
        <v>1911</v>
      </c>
      <c r="D579" s="173" t="s">
        <v>2533</v>
      </c>
      <c r="E579" s="113" t="s">
        <v>2757</v>
      </c>
      <c r="F579" s="173" t="s">
        <v>693</v>
      </c>
      <c r="G579" s="113" t="s">
        <v>2758</v>
      </c>
      <c r="H579" s="173" t="s">
        <v>48</v>
      </c>
      <c r="I579" s="203" t="s">
        <v>2759</v>
      </c>
      <c r="J579" s="175">
        <v>65.27</v>
      </c>
      <c r="K579" s="176">
        <v>65.27</v>
      </c>
      <c r="L579" s="113"/>
      <c r="M579" s="37"/>
      <c r="N579" s="174" t="s">
        <v>2760</v>
      </c>
      <c r="O579" s="174"/>
      <c r="P579" s="176">
        <v>2543</v>
      </c>
      <c r="Q579" s="173" t="s">
        <v>53</v>
      </c>
      <c r="R579" s="173" t="s">
        <v>53</v>
      </c>
      <c r="S579" s="173" t="s">
        <v>53</v>
      </c>
      <c r="T579" s="173" t="s">
        <v>1754</v>
      </c>
      <c r="U579" s="37" t="s">
        <v>698</v>
      </c>
      <c r="V579" s="173" t="s">
        <v>2748</v>
      </c>
      <c r="W579" s="81" t="s">
        <v>2749</v>
      </c>
      <c r="X579" s="173" t="s">
        <v>52</v>
      </c>
      <c r="Y579" s="108">
        <v>45658</v>
      </c>
      <c r="Z579" s="109">
        <v>46021</v>
      </c>
      <c r="AA579" s="37"/>
      <c r="AB579" s="102"/>
      <c r="AC579" s="43" t="s">
        <v>58</v>
      </c>
      <c r="AD579" s="181" t="s">
        <v>1873</v>
      </c>
      <c r="AE579" s="111" t="s">
        <v>1897</v>
      </c>
      <c r="AF579" s="204"/>
      <c r="AG579" s="113"/>
      <c r="AH579" s="37">
        <v>56.47</v>
      </c>
      <c r="AI579" s="176">
        <v>56.47</v>
      </c>
      <c r="AJ579" s="113"/>
      <c r="AK579" s="37"/>
      <c r="AM579" s="175">
        <v>56.47</v>
      </c>
      <c r="AN579" s="176">
        <v>56.47</v>
      </c>
      <c r="AO579" s="113"/>
      <c r="AP579" s="136"/>
      <c r="AQ579" s="134">
        <f t="shared" si="21"/>
        <v>0</v>
      </c>
    </row>
    <row r="580" s="10" customFormat="1" ht="193" customHeight="1" spans="1:43">
      <c r="A580" s="37">
        <v>217</v>
      </c>
      <c r="B580" s="173" t="s">
        <v>1897</v>
      </c>
      <c r="C580" s="173" t="s">
        <v>1911</v>
      </c>
      <c r="D580" s="173" t="s">
        <v>2533</v>
      </c>
      <c r="E580" s="113" t="s">
        <v>2761</v>
      </c>
      <c r="F580" s="173" t="s">
        <v>693</v>
      </c>
      <c r="G580" s="113" t="s">
        <v>2762</v>
      </c>
      <c r="H580" s="173" t="s">
        <v>48</v>
      </c>
      <c r="I580" s="203" t="s">
        <v>2763</v>
      </c>
      <c r="J580" s="175">
        <v>50.42</v>
      </c>
      <c r="K580" s="176">
        <v>50.42</v>
      </c>
      <c r="L580" s="113"/>
      <c r="M580" s="37"/>
      <c r="N580" s="174" t="s">
        <v>2764</v>
      </c>
      <c r="O580" s="174"/>
      <c r="P580" s="176">
        <v>512</v>
      </c>
      <c r="Q580" s="173" t="s">
        <v>53</v>
      </c>
      <c r="R580" s="173" t="s">
        <v>53</v>
      </c>
      <c r="S580" s="173" t="s">
        <v>53</v>
      </c>
      <c r="T580" s="173" t="s">
        <v>1754</v>
      </c>
      <c r="U580" s="37" t="s">
        <v>698</v>
      </c>
      <c r="V580" s="173" t="s">
        <v>2748</v>
      </c>
      <c r="W580" s="81" t="s">
        <v>2749</v>
      </c>
      <c r="X580" s="173" t="s">
        <v>52</v>
      </c>
      <c r="Y580" s="108">
        <v>45658</v>
      </c>
      <c r="Z580" s="109">
        <v>46021</v>
      </c>
      <c r="AA580" s="37"/>
      <c r="AB580" s="102"/>
      <c r="AC580" s="43" t="s">
        <v>58</v>
      </c>
      <c r="AD580" s="181" t="s">
        <v>1873</v>
      </c>
      <c r="AE580" s="111" t="s">
        <v>1897</v>
      </c>
      <c r="AF580" s="204"/>
      <c r="AG580" s="113"/>
      <c r="AH580" s="37">
        <v>50.42</v>
      </c>
      <c r="AI580" s="176">
        <v>50.42</v>
      </c>
      <c r="AJ580" s="113"/>
      <c r="AK580" s="37"/>
      <c r="AM580" s="175">
        <v>50.42</v>
      </c>
      <c r="AN580" s="176">
        <v>50.42</v>
      </c>
      <c r="AO580" s="113"/>
      <c r="AP580" s="136"/>
      <c r="AQ580" s="134">
        <f t="shared" si="21"/>
        <v>0</v>
      </c>
    </row>
    <row r="581" s="10" customFormat="1" ht="87" customHeight="1" spans="1:43">
      <c r="A581" s="37">
        <v>218</v>
      </c>
      <c r="B581" s="173" t="s">
        <v>1897</v>
      </c>
      <c r="C581" s="173" t="s">
        <v>1911</v>
      </c>
      <c r="D581" s="173" t="s">
        <v>2533</v>
      </c>
      <c r="E581" s="113" t="s">
        <v>2765</v>
      </c>
      <c r="F581" s="173" t="s">
        <v>693</v>
      </c>
      <c r="G581" s="113" t="s">
        <v>701</v>
      </c>
      <c r="H581" s="173" t="s">
        <v>48</v>
      </c>
      <c r="I581" s="174" t="s">
        <v>2766</v>
      </c>
      <c r="J581" s="175">
        <v>6</v>
      </c>
      <c r="K581" s="176">
        <v>6</v>
      </c>
      <c r="L581" s="113"/>
      <c r="M581" s="37"/>
      <c r="N581" s="174" t="s">
        <v>2767</v>
      </c>
      <c r="O581" s="174"/>
      <c r="P581" s="176">
        <v>61</v>
      </c>
      <c r="Q581" s="173" t="s">
        <v>52</v>
      </c>
      <c r="R581" s="173" t="s">
        <v>53</v>
      </c>
      <c r="S581" s="173" t="s">
        <v>53</v>
      </c>
      <c r="T581" s="173" t="s">
        <v>1754</v>
      </c>
      <c r="U581" s="37" t="s">
        <v>698</v>
      </c>
      <c r="V581" s="173" t="s">
        <v>2748</v>
      </c>
      <c r="W581" s="81" t="s">
        <v>2749</v>
      </c>
      <c r="X581" s="173" t="s">
        <v>52</v>
      </c>
      <c r="Y581" s="108">
        <v>45658</v>
      </c>
      <c r="Z581" s="109">
        <v>46021</v>
      </c>
      <c r="AA581" s="37"/>
      <c r="AB581" s="102" t="s">
        <v>57</v>
      </c>
      <c r="AC581" s="43" t="s">
        <v>58</v>
      </c>
      <c r="AD581" s="181" t="s">
        <v>1873</v>
      </c>
      <c r="AE581" s="111" t="s">
        <v>1897</v>
      </c>
      <c r="AF581" s="204">
        <v>6</v>
      </c>
      <c r="AG581" s="113"/>
      <c r="AH581" s="37">
        <v>6</v>
      </c>
      <c r="AI581" s="176">
        <v>6</v>
      </c>
      <c r="AJ581" s="113"/>
      <c r="AK581" s="37"/>
      <c r="AM581" s="175">
        <v>6</v>
      </c>
      <c r="AN581" s="176">
        <v>6</v>
      </c>
      <c r="AO581" s="113"/>
      <c r="AP581" s="136"/>
      <c r="AQ581" s="134">
        <f t="shared" si="21"/>
        <v>0</v>
      </c>
    </row>
    <row r="582" s="10" customFormat="1" ht="115" customHeight="1" spans="1:43">
      <c r="A582" s="37">
        <v>219</v>
      </c>
      <c r="B582" s="173" t="s">
        <v>1897</v>
      </c>
      <c r="C582" s="173" t="s">
        <v>1911</v>
      </c>
      <c r="D582" s="173" t="s">
        <v>2533</v>
      </c>
      <c r="E582" s="113" t="s">
        <v>2768</v>
      </c>
      <c r="F582" s="173" t="s">
        <v>693</v>
      </c>
      <c r="G582" s="113" t="s">
        <v>2249</v>
      </c>
      <c r="H582" s="173" t="s">
        <v>48</v>
      </c>
      <c r="I582" s="203" t="s">
        <v>2769</v>
      </c>
      <c r="J582" s="175">
        <v>22.32</v>
      </c>
      <c r="K582" s="176">
        <v>22.32</v>
      </c>
      <c r="L582" s="113"/>
      <c r="M582" s="37"/>
      <c r="N582" s="174" t="s">
        <v>2770</v>
      </c>
      <c r="O582" s="174"/>
      <c r="P582" s="176">
        <v>507</v>
      </c>
      <c r="Q582" s="173" t="s">
        <v>53</v>
      </c>
      <c r="R582" s="173" t="s">
        <v>53</v>
      </c>
      <c r="S582" s="173" t="s">
        <v>53</v>
      </c>
      <c r="T582" s="173" t="s">
        <v>1754</v>
      </c>
      <c r="U582" s="37" t="s">
        <v>698</v>
      </c>
      <c r="V582" s="173" t="s">
        <v>2748</v>
      </c>
      <c r="W582" s="81" t="s">
        <v>2749</v>
      </c>
      <c r="X582" s="173" t="s">
        <v>52</v>
      </c>
      <c r="Y582" s="108">
        <v>45809</v>
      </c>
      <c r="Z582" s="109">
        <v>46021</v>
      </c>
      <c r="AA582" s="37" t="s">
        <v>1818</v>
      </c>
      <c r="AB582" s="102"/>
      <c r="AC582" s="43" t="s">
        <v>58</v>
      </c>
      <c r="AD582" s="181" t="s">
        <v>1873</v>
      </c>
      <c r="AE582" s="111" t="s">
        <v>1897</v>
      </c>
      <c r="AF582" s="204"/>
      <c r="AG582" s="113"/>
      <c r="AH582" s="37">
        <v>22.32</v>
      </c>
      <c r="AI582" s="176">
        <v>22.32</v>
      </c>
      <c r="AJ582" s="113"/>
      <c r="AK582" s="37"/>
      <c r="AM582" s="175">
        <v>22.32</v>
      </c>
      <c r="AN582" s="176">
        <v>22.32</v>
      </c>
      <c r="AO582" s="113"/>
      <c r="AP582" s="136"/>
      <c r="AQ582" s="134">
        <f t="shared" si="21"/>
        <v>0</v>
      </c>
    </row>
    <row r="583" s="10" customFormat="1" ht="78" customHeight="1" spans="1:43">
      <c r="A583" s="37">
        <v>220</v>
      </c>
      <c r="B583" s="173" t="s">
        <v>1897</v>
      </c>
      <c r="C583" s="173" t="s">
        <v>1911</v>
      </c>
      <c r="D583" s="173" t="s">
        <v>2533</v>
      </c>
      <c r="E583" s="113" t="s">
        <v>2771</v>
      </c>
      <c r="F583" s="173" t="s">
        <v>693</v>
      </c>
      <c r="G583" s="113" t="s">
        <v>2242</v>
      </c>
      <c r="H583" s="173" t="s">
        <v>48</v>
      </c>
      <c r="I583" s="174" t="s">
        <v>2772</v>
      </c>
      <c r="J583" s="175">
        <v>11</v>
      </c>
      <c r="K583" s="176">
        <v>11</v>
      </c>
      <c r="L583" s="113"/>
      <c r="M583" s="37"/>
      <c r="N583" s="174" t="s">
        <v>2773</v>
      </c>
      <c r="O583" s="174"/>
      <c r="P583" s="176">
        <v>148</v>
      </c>
      <c r="Q583" s="173" t="s">
        <v>53</v>
      </c>
      <c r="R583" s="173" t="s">
        <v>53</v>
      </c>
      <c r="S583" s="173" t="s">
        <v>53</v>
      </c>
      <c r="T583" s="173" t="s">
        <v>1754</v>
      </c>
      <c r="U583" s="37" t="s">
        <v>698</v>
      </c>
      <c r="V583" s="173" t="s">
        <v>2748</v>
      </c>
      <c r="W583" s="81" t="s">
        <v>2749</v>
      </c>
      <c r="X583" s="173" t="s">
        <v>52</v>
      </c>
      <c r="Y583" s="108">
        <v>45809</v>
      </c>
      <c r="Z583" s="109">
        <v>46021</v>
      </c>
      <c r="AA583" s="37" t="s">
        <v>1818</v>
      </c>
      <c r="AB583" s="102"/>
      <c r="AC583" s="43" t="s">
        <v>58</v>
      </c>
      <c r="AD583" s="181" t="s">
        <v>1873</v>
      </c>
      <c r="AE583" s="111" t="s">
        <v>1897</v>
      </c>
      <c r="AF583" s="204"/>
      <c r="AG583" s="113"/>
      <c r="AH583" s="37">
        <v>11</v>
      </c>
      <c r="AI583" s="176">
        <v>11</v>
      </c>
      <c r="AJ583" s="113"/>
      <c r="AK583" s="37"/>
      <c r="AM583" s="175">
        <v>11</v>
      </c>
      <c r="AN583" s="176">
        <v>11</v>
      </c>
      <c r="AO583" s="113"/>
      <c r="AP583" s="136"/>
      <c r="AQ583" s="134">
        <f t="shared" si="21"/>
        <v>0</v>
      </c>
    </row>
    <row r="584" s="10" customFormat="1" ht="224" customHeight="1" spans="1:43">
      <c r="A584" s="37">
        <v>221</v>
      </c>
      <c r="B584" s="173" t="s">
        <v>1897</v>
      </c>
      <c r="C584" s="173" t="s">
        <v>1911</v>
      </c>
      <c r="D584" s="173" t="s">
        <v>2533</v>
      </c>
      <c r="E584" s="113" t="s">
        <v>2765</v>
      </c>
      <c r="F584" s="173" t="s">
        <v>693</v>
      </c>
      <c r="G584" s="113" t="s">
        <v>701</v>
      </c>
      <c r="H584" s="173" t="s">
        <v>48</v>
      </c>
      <c r="I584" s="203" t="s">
        <v>2774</v>
      </c>
      <c r="J584" s="175">
        <v>94.98</v>
      </c>
      <c r="K584" s="176">
        <v>94.98</v>
      </c>
      <c r="L584" s="113"/>
      <c r="M584" s="37"/>
      <c r="N584" s="174" t="s">
        <v>2775</v>
      </c>
      <c r="O584" s="174"/>
      <c r="P584" s="176">
        <v>1503</v>
      </c>
      <c r="Q584" s="173" t="s">
        <v>53</v>
      </c>
      <c r="R584" s="173" t="s">
        <v>53</v>
      </c>
      <c r="S584" s="173" t="s">
        <v>53</v>
      </c>
      <c r="T584" s="173" t="s">
        <v>1754</v>
      </c>
      <c r="U584" s="37" t="s">
        <v>698</v>
      </c>
      <c r="V584" s="173" t="s">
        <v>2748</v>
      </c>
      <c r="W584" s="81" t="s">
        <v>2749</v>
      </c>
      <c r="X584" s="173" t="s">
        <v>52</v>
      </c>
      <c r="Y584" s="108">
        <v>45809</v>
      </c>
      <c r="Z584" s="109">
        <v>46021</v>
      </c>
      <c r="AA584" s="37" t="s">
        <v>1818</v>
      </c>
      <c r="AB584" s="102"/>
      <c r="AC584" s="43" t="s">
        <v>58</v>
      </c>
      <c r="AD584" s="181" t="s">
        <v>1873</v>
      </c>
      <c r="AE584" s="111" t="s">
        <v>1897</v>
      </c>
      <c r="AF584" s="204"/>
      <c r="AG584" s="113"/>
      <c r="AH584" s="37">
        <v>94.975</v>
      </c>
      <c r="AI584" s="176">
        <v>94.975</v>
      </c>
      <c r="AJ584" s="113"/>
      <c r="AK584" s="37"/>
      <c r="AM584" s="37">
        <v>94.975</v>
      </c>
      <c r="AN584" s="176">
        <v>94.975</v>
      </c>
      <c r="AO584" s="113"/>
      <c r="AP584" s="136"/>
      <c r="AQ584" s="134">
        <f t="shared" si="21"/>
        <v>0</v>
      </c>
    </row>
    <row r="585" s="10" customFormat="1" ht="87" customHeight="1" spans="1:43">
      <c r="A585" s="37">
        <v>222</v>
      </c>
      <c r="B585" s="173" t="s">
        <v>1897</v>
      </c>
      <c r="C585" s="173" t="s">
        <v>1911</v>
      </c>
      <c r="D585" s="173" t="s">
        <v>2533</v>
      </c>
      <c r="E585" s="113" t="s">
        <v>2776</v>
      </c>
      <c r="F585" s="173" t="s">
        <v>693</v>
      </c>
      <c r="G585" s="113" t="s">
        <v>2242</v>
      </c>
      <c r="H585" s="173" t="s">
        <v>48</v>
      </c>
      <c r="I585" s="174" t="s">
        <v>2777</v>
      </c>
      <c r="J585" s="175">
        <v>27.725</v>
      </c>
      <c r="K585" s="176">
        <v>27.725</v>
      </c>
      <c r="L585" s="113"/>
      <c r="M585" s="37"/>
      <c r="N585" s="174" t="s">
        <v>2778</v>
      </c>
      <c r="O585" s="174"/>
      <c r="P585" s="176">
        <v>186</v>
      </c>
      <c r="Q585" s="173" t="s">
        <v>53</v>
      </c>
      <c r="R585" s="173" t="s">
        <v>53</v>
      </c>
      <c r="S585" s="173" t="s">
        <v>53</v>
      </c>
      <c r="T585" s="173" t="s">
        <v>1754</v>
      </c>
      <c r="U585" s="37" t="s">
        <v>698</v>
      </c>
      <c r="V585" s="173" t="s">
        <v>2748</v>
      </c>
      <c r="W585" s="81" t="s">
        <v>2749</v>
      </c>
      <c r="X585" s="173" t="s">
        <v>52</v>
      </c>
      <c r="Y585" s="108">
        <v>45658</v>
      </c>
      <c r="Z585" s="109">
        <v>46021</v>
      </c>
      <c r="AA585" s="37" t="s">
        <v>1818</v>
      </c>
      <c r="AB585" s="102" t="s">
        <v>57</v>
      </c>
      <c r="AC585" s="43" t="s">
        <v>58</v>
      </c>
      <c r="AD585" s="181" t="s">
        <v>1873</v>
      </c>
      <c r="AE585" s="111" t="s">
        <v>1897</v>
      </c>
      <c r="AF585" s="204">
        <v>27.725</v>
      </c>
      <c r="AG585" s="113"/>
      <c r="AH585" s="37">
        <v>27.725</v>
      </c>
      <c r="AI585" s="176">
        <v>27.725</v>
      </c>
      <c r="AJ585" s="113"/>
      <c r="AK585" s="37"/>
      <c r="AM585" s="175">
        <v>27.725</v>
      </c>
      <c r="AN585" s="176">
        <v>27.725</v>
      </c>
      <c r="AO585" s="113"/>
      <c r="AP585" s="136"/>
      <c r="AQ585" s="134">
        <f t="shared" ref="AQ585:AQ648" si="22">AM585-AH585</f>
        <v>0</v>
      </c>
    </row>
    <row r="586" s="10" customFormat="1" ht="96" customHeight="1" spans="1:43">
      <c r="A586" s="37">
        <v>223</v>
      </c>
      <c r="B586" s="173" t="s">
        <v>1897</v>
      </c>
      <c r="C586" s="173" t="s">
        <v>1911</v>
      </c>
      <c r="D586" s="173" t="s">
        <v>2533</v>
      </c>
      <c r="E586" s="113" t="s">
        <v>2753</v>
      </c>
      <c r="F586" s="173" t="s">
        <v>693</v>
      </c>
      <c r="G586" s="113" t="s">
        <v>2754</v>
      </c>
      <c r="H586" s="173" t="s">
        <v>48</v>
      </c>
      <c r="I586" s="174" t="s">
        <v>2779</v>
      </c>
      <c r="J586" s="175">
        <v>21.11</v>
      </c>
      <c r="K586" s="176">
        <v>21.11</v>
      </c>
      <c r="L586" s="113"/>
      <c r="M586" s="37"/>
      <c r="N586" s="174" t="s">
        <v>2780</v>
      </c>
      <c r="O586" s="174"/>
      <c r="P586" s="176">
        <v>65</v>
      </c>
      <c r="Q586" s="173" t="s">
        <v>53</v>
      </c>
      <c r="R586" s="173" t="s">
        <v>53</v>
      </c>
      <c r="S586" s="173" t="s">
        <v>53</v>
      </c>
      <c r="T586" s="173" t="s">
        <v>1754</v>
      </c>
      <c r="U586" s="37" t="s">
        <v>698</v>
      </c>
      <c r="V586" s="173" t="s">
        <v>2748</v>
      </c>
      <c r="W586" s="81" t="s">
        <v>2749</v>
      </c>
      <c r="X586" s="173" t="s">
        <v>52</v>
      </c>
      <c r="Y586" s="108">
        <v>45809</v>
      </c>
      <c r="Z586" s="109">
        <v>46021</v>
      </c>
      <c r="AA586" s="37" t="s">
        <v>1818</v>
      </c>
      <c r="AB586" s="102"/>
      <c r="AC586" s="43" t="s">
        <v>58</v>
      </c>
      <c r="AD586" s="181" t="s">
        <v>1873</v>
      </c>
      <c r="AE586" s="111" t="s">
        <v>1897</v>
      </c>
      <c r="AF586" s="204"/>
      <c r="AG586" s="113"/>
      <c r="AH586" s="37">
        <v>21.11</v>
      </c>
      <c r="AI586" s="176">
        <v>21.11</v>
      </c>
      <c r="AJ586" s="113"/>
      <c r="AK586" s="37"/>
      <c r="AM586" s="175">
        <v>21.11</v>
      </c>
      <c r="AN586" s="176">
        <v>21.11</v>
      </c>
      <c r="AO586" s="113"/>
      <c r="AP586" s="136"/>
      <c r="AQ586" s="134">
        <f t="shared" si="22"/>
        <v>0</v>
      </c>
    </row>
    <row r="587" s="10" customFormat="1" ht="92" customHeight="1" spans="1:43">
      <c r="A587" s="37">
        <v>224</v>
      </c>
      <c r="B587" s="173" t="s">
        <v>1897</v>
      </c>
      <c r="C587" s="173" t="s">
        <v>1911</v>
      </c>
      <c r="D587" s="173" t="s">
        <v>2533</v>
      </c>
      <c r="E587" s="113" t="s">
        <v>2781</v>
      </c>
      <c r="F587" s="173" t="s">
        <v>693</v>
      </c>
      <c r="G587" s="113" t="s">
        <v>701</v>
      </c>
      <c r="H587" s="173" t="s">
        <v>48</v>
      </c>
      <c r="I587" s="174" t="s">
        <v>2782</v>
      </c>
      <c r="J587" s="175">
        <v>14.675</v>
      </c>
      <c r="K587" s="176">
        <v>14.675</v>
      </c>
      <c r="L587" s="113"/>
      <c r="M587" s="37"/>
      <c r="N587" s="174" t="s">
        <v>2783</v>
      </c>
      <c r="O587" s="174"/>
      <c r="P587" s="176">
        <v>607</v>
      </c>
      <c r="Q587" s="173" t="s">
        <v>53</v>
      </c>
      <c r="R587" s="173" t="s">
        <v>53</v>
      </c>
      <c r="S587" s="173" t="s">
        <v>53</v>
      </c>
      <c r="T587" s="173" t="s">
        <v>1754</v>
      </c>
      <c r="U587" s="37" t="s">
        <v>698</v>
      </c>
      <c r="V587" s="173" t="s">
        <v>2748</v>
      </c>
      <c r="W587" s="81" t="s">
        <v>2749</v>
      </c>
      <c r="X587" s="173" t="s">
        <v>52</v>
      </c>
      <c r="Y587" s="108">
        <v>45658</v>
      </c>
      <c r="Z587" s="109">
        <v>46021</v>
      </c>
      <c r="AA587" s="37" t="s">
        <v>1818</v>
      </c>
      <c r="AB587" s="102" t="s">
        <v>57</v>
      </c>
      <c r="AC587" s="43" t="s">
        <v>58</v>
      </c>
      <c r="AD587" s="181" t="s">
        <v>1873</v>
      </c>
      <c r="AE587" s="111" t="s">
        <v>1897</v>
      </c>
      <c r="AF587" s="204">
        <v>14.675</v>
      </c>
      <c r="AG587" s="113"/>
      <c r="AH587" s="37">
        <v>14.675</v>
      </c>
      <c r="AI587" s="176">
        <v>14.675</v>
      </c>
      <c r="AJ587" s="113"/>
      <c r="AK587" s="37"/>
      <c r="AM587" s="175">
        <v>14.675</v>
      </c>
      <c r="AN587" s="176">
        <v>14.675</v>
      </c>
      <c r="AO587" s="113"/>
      <c r="AP587" s="136"/>
      <c r="AQ587" s="134">
        <f t="shared" si="22"/>
        <v>0</v>
      </c>
    </row>
    <row r="588" s="10" customFormat="1" ht="84" customHeight="1" spans="1:43">
      <c r="A588" s="37">
        <v>225</v>
      </c>
      <c r="B588" s="173" t="s">
        <v>1897</v>
      </c>
      <c r="C588" s="173" t="s">
        <v>1911</v>
      </c>
      <c r="D588" s="173" t="s">
        <v>2533</v>
      </c>
      <c r="E588" s="113" t="s">
        <v>2784</v>
      </c>
      <c r="F588" s="173" t="s">
        <v>693</v>
      </c>
      <c r="G588" s="113" t="s">
        <v>773</v>
      </c>
      <c r="H588" s="173" t="s">
        <v>48</v>
      </c>
      <c r="I588" s="174" t="s">
        <v>2785</v>
      </c>
      <c r="J588" s="175">
        <v>121</v>
      </c>
      <c r="K588" s="176">
        <v>121</v>
      </c>
      <c r="L588" s="113"/>
      <c r="M588" s="37"/>
      <c r="N588" s="174" t="s">
        <v>2786</v>
      </c>
      <c r="O588" s="174"/>
      <c r="P588" s="176">
        <v>1696</v>
      </c>
      <c r="Q588" s="173" t="s">
        <v>53</v>
      </c>
      <c r="R588" s="173" t="s">
        <v>53</v>
      </c>
      <c r="S588" s="173" t="s">
        <v>53</v>
      </c>
      <c r="T588" s="173" t="s">
        <v>1754</v>
      </c>
      <c r="U588" s="37" t="s">
        <v>698</v>
      </c>
      <c r="V588" s="173" t="s">
        <v>2748</v>
      </c>
      <c r="W588" s="81" t="s">
        <v>2749</v>
      </c>
      <c r="X588" s="173" t="s">
        <v>52</v>
      </c>
      <c r="Y588" s="108">
        <v>45809</v>
      </c>
      <c r="Z588" s="109">
        <v>46021</v>
      </c>
      <c r="AA588" s="37" t="s">
        <v>1818</v>
      </c>
      <c r="AB588" s="102"/>
      <c r="AC588" s="43" t="s">
        <v>58</v>
      </c>
      <c r="AD588" s="181" t="s">
        <v>1873</v>
      </c>
      <c r="AE588" s="111" t="s">
        <v>1897</v>
      </c>
      <c r="AF588" s="204"/>
      <c r="AG588" s="113"/>
      <c r="AH588" s="37">
        <v>210</v>
      </c>
      <c r="AI588" s="176">
        <v>210</v>
      </c>
      <c r="AJ588" s="113"/>
      <c r="AK588" s="37"/>
      <c r="AM588" s="175">
        <v>121</v>
      </c>
      <c r="AN588" s="176">
        <v>121</v>
      </c>
      <c r="AO588" s="113"/>
      <c r="AP588" s="136"/>
      <c r="AQ588" s="134">
        <f t="shared" si="22"/>
        <v>-89</v>
      </c>
    </row>
    <row r="589" s="10" customFormat="1" ht="114" customHeight="1" spans="1:43">
      <c r="A589" s="37">
        <v>226</v>
      </c>
      <c r="B589" s="173" t="s">
        <v>1897</v>
      </c>
      <c r="C589" s="173" t="s">
        <v>1911</v>
      </c>
      <c r="D589" s="173" t="s">
        <v>2533</v>
      </c>
      <c r="E589" s="113" t="s">
        <v>2787</v>
      </c>
      <c r="F589" s="173" t="s">
        <v>693</v>
      </c>
      <c r="G589" s="113" t="s">
        <v>2788</v>
      </c>
      <c r="H589" s="173" t="s">
        <v>48</v>
      </c>
      <c r="I589" s="174" t="s">
        <v>2789</v>
      </c>
      <c r="J589" s="175">
        <v>21.88</v>
      </c>
      <c r="K589" s="176">
        <v>21.88</v>
      </c>
      <c r="L589" s="113"/>
      <c r="M589" s="37"/>
      <c r="N589" s="174" t="s">
        <v>2790</v>
      </c>
      <c r="O589" s="174"/>
      <c r="P589" s="176">
        <v>331</v>
      </c>
      <c r="Q589" s="173" t="s">
        <v>53</v>
      </c>
      <c r="R589" s="173" t="s">
        <v>53</v>
      </c>
      <c r="S589" s="173" t="s">
        <v>53</v>
      </c>
      <c r="T589" s="173" t="s">
        <v>1754</v>
      </c>
      <c r="U589" s="37" t="s">
        <v>698</v>
      </c>
      <c r="V589" s="173" t="s">
        <v>2748</v>
      </c>
      <c r="W589" s="81" t="s">
        <v>2749</v>
      </c>
      <c r="X589" s="173" t="s">
        <v>52</v>
      </c>
      <c r="Y589" s="108">
        <v>45658</v>
      </c>
      <c r="Z589" s="109">
        <v>46021</v>
      </c>
      <c r="AA589" s="37" t="s">
        <v>1818</v>
      </c>
      <c r="AB589" s="102" t="s">
        <v>57</v>
      </c>
      <c r="AC589" s="43" t="s">
        <v>58</v>
      </c>
      <c r="AD589" s="181" t="s">
        <v>1873</v>
      </c>
      <c r="AE589" s="111" t="s">
        <v>1897</v>
      </c>
      <c r="AF589" s="204">
        <v>21.88</v>
      </c>
      <c r="AG589" s="113"/>
      <c r="AH589" s="37">
        <v>21.88</v>
      </c>
      <c r="AI589" s="176">
        <v>21.88</v>
      </c>
      <c r="AJ589" s="113"/>
      <c r="AK589" s="37"/>
      <c r="AM589" s="175">
        <v>21.88</v>
      </c>
      <c r="AN589" s="176">
        <v>21.88</v>
      </c>
      <c r="AO589" s="113"/>
      <c r="AP589" s="136"/>
      <c r="AQ589" s="134">
        <f t="shared" si="22"/>
        <v>0</v>
      </c>
    </row>
    <row r="590" s="10" customFormat="1" ht="68" customHeight="1" spans="1:43">
      <c r="A590" s="37">
        <v>227</v>
      </c>
      <c r="B590" s="173" t="s">
        <v>1897</v>
      </c>
      <c r="C590" s="173" t="s">
        <v>1911</v>
      </c>
      <c r="D590" s="173" t="s">
        <v>2533</v>
      </c>
      <c r="E590" s="113" t="s">
        <v>2791</v>
      </c>
      <c r="F590" s="173" t="s">
        <v>693</v>
      </c>
      <c r="G590" s="113" t="s">
        <v>701</v>
      </c>
      <c r="H590" s="173" t="s">
        <v>48</v>
      </c>
      <c r="I590" s="174" t="s">
        <v>2792</v>
      </c>
      <c r="J590" s="175">
        <v>32.525</v>
      </c>
      <c r="K590" s="176">
        <v>32.525</v>
      </c>
      <c r="L590" s="113"/>
      <c r="M590" s="37"/>
      <c r="N590" s="174" t="s">
        <v>2793</v>
      </c>
      <c r="O590" s="174"/>
      <c r="P590" s="176">
        <v>19</v>
      </c>
      <c r="Q590" s="173" t="s">
        <v>53</v>
      </c>
      <c r="R590" s="173" t="s">
        <v>53</v>
      </c>
      <c r="S590" s="173" t="s">
        <v>53</v>
      </c>
      <c r="T590" s="173" t="s">
        <v>1754</v>
      </c>
      <c r="U590" s="37" t="s">
        <v>698</v>
      </c>
      <c r="V590" s="173" t="s">
        <v>2748</v>
      </c>
      <c r="W590" s="81" t="s">
        <v>2749</v>
      </c>
      <c r="X590" s="173" t="s">
        <v>52</v>
      </c>
      <c r="Y590" s="108">
        <v>45809</v>
      </c>
      <c r="Z590" s="109">
        <v>46021</v>
      </c>
      <c r="AA590" s="37" t="s">
        <v>1818</v>
      </c>
      <c r="AB590" s="102"/>
      <c r="AC590" s="43" t="s">
        <v>58</v>
      </c>
      <c r="AD590" s="181" t="s">
        <v>1873</v>
      </c>
      <c r="AE590" s="111" t="s">
        <v>1897</v>
      </c>
      <c r="AF590" s="204"/>
      <c r="AG590" s="113"/>
      <c r="AH590" s="37">
        <v>32.525</v>
      </c>
      <c r="AI590" s="176">
        <v>32.525</v>
      </c>
      <c r="AJ590" s="113"/>
      <c r="AK590" s="37"/>
      <c r="AM590" s="175">
        <v>32.525</v>
      </c>
      <c r="AN590" s="176">
        <v>32.525</v>
      </c>
      <c r="AO590" s="113"/>
      <c r="AP590" s="136"/>
      <c r="AQ590" s="134">
        <f t="shared" si="22"/>
        <v>0</v>
      </c>
    </row>
    <row r="591" s="10" customFormat="1" ht="119" customHeight="1" spans="1:43">
      <c r="A591" s="37">
        <v>228</v>
      </c>
      <c r="B591" s="173" t="s">
        <v>1897</v>
      </c>
      <c r="C591" s="173" t="s">
        <v>1911</v>
      </c>
      <c r="D591" s="173" t="s">
        <v>2533</v>
      </c>
      <c r="E591" s="113" t="s">
        <v>2794</v>
      </c>
      <c r="F591" s="173" t="s">
        <v>125</v>
      </c>
      <c r="G591" s="113" t="s">
        <v>2203</v>
      </c>
      <c r="H591" s="173" t="s">
        <v>48</v>
      </c>
      <c r="I591" s="174" t="s">
        <v>2795</v>
      </c>
      <c r="J591" s="175">
        <v>497</v>
      </c>
      <c r="K591" s="175">
        <v>497</v>
      </c>
      <c r="L591" s="113"/>
      <c r="M591" s="37"/>
      <c r="N591" s="174" t="s">
        <v>2796</v>
      </c>
      <c r="O591" s="174"/>
      <c r="P591" s="176">
        <v>2924</v>
      </c>
      <c r="Q591" s="173" t="s">
        <v>53</v>
      </c>
      <c r="R591" s="173" t="s">
        <v>53</v>
      </c>
      <c r="S591" s="173" t="s">
        <v>53</v>
      </c>
      <c r="T591" s="173" t="s">
        <v>1754</v>
      </c>
      <c r="U591" s="173" t="s">
        <v>310</v>
      </c>
      <c r="V591" s="173" t="s">
        <v>1807</v>
      </c>
      <c r="W591" s="81" t="s">
        <v>1808</v>
      </c>
      <c r="X591" s="173" t="s">
        <v>52</v>
      </c>
      <c r="Y591" s="108">
        <v>45658</v>
      </c>
      <c r="Z591" s="109">
        <v>46021</v>
      </c>
      <c r="AA591" s="37"/>
      <c r="AB591" s="102"/>
      <c r="AC591" s="43" t="s">
        <v>58</v>
      </c>
      <c r="AD591" s="181" t="s">
        <v>1873</v>
      </c>
      <c r="AE591" s="111" t="s">
        <v>1897</v>
      </c>
      <c r="AF591" s="182"/>
      <c r="AG591" s="113"/>
      <c r="AH591" s="37">
        <v>347</v>
      </c>
      <c r="AI591" s="176">
        <v>347</v>
      </c>
      <c r="AJ591" s="113"/>
      <c r="AK591" s="37"/>
      <c r="AM591" s="37">
        <v>347</v>
      </c>
      <c r="AN591" s="176">
        <v>347</v>
      </c>
      <c r="AO591" s="113"/>
      <c r="AP591" s="136"/>
      <c r="AQ591" s="134">
        <f t="shared" si="22"/>
        <v>0</v>
      </c>
    </row>
    <row r="592" s="10" customFormat="1" ht="159" customHeight="1" spans="1:43">
      <c r="A592" s="37">
        <v>229</v>
      </c>
      <c r="B592" s="173" t="s">
        <v>1897</v>
      </c>
      <c r="C592" s="173" t="s">
        <v>1911</v>
      </c>
      <c r="D592" s="173" t="s">
        <v>2533</v>
      </c>
      <c r="E592" s="113" t="s">
        <v>2797</v>
      </c>
      <c r="F592" s="173" t="s">
        <v>125</v>
      </c>
      <c r="G592" s="113" t="s">
        <v>2798</v>
      </c>
      <c r="H592" s="173" t="s">
        <v>48</v>
      </c>
      <c r="I592" s="203" t="s">
        <v>2799</v>
      </c>
      <c r="J592" s="175">
        <v>34.7</v>
      </c>
      <c r="K592" s="176">
        <v>34.7</v>
      </c>
      <c r="L592" s="113"/>
      <c r="M592" s="37"/>
      <c r="N592" s="174" t="s">
        <v>2800</v>
      </c>
      <c r="O592" s="174"/>
      <c r="P592" s="176">
        <v>406</v>
      </c>
      <c r="Q592" s="173" t="s">
        <v>53</v>
      </c>
      <c r="R592" s="173" t="s">
        <v>53</v>
      </c>
      <c r="S592" s="173" t="s">
        <v>53</v>
      </c>
      <c r="T592" s="173" t="s">
        <v>1754</v>
      </c>
      <c r="U592" s="173" t="s">
        <v>310</v>
      </c>
      <c r="V592" s="173" t="s">
        <v>1807</v>
      </c>
      <c r="W592" s="81" t="s">
        <v>1808</v>
      </c>
      <c r="X592" s="173" t="s">
        <v>52</v>
      </c>
      <c r="Y592" s="108">
        <v>45658</v>
      </c>
      <c r="Z592" s="109">
        <v>46021</v>
      </c>
      <c r="AA592" s="37" t="s">
        <v>1818</v>
      </c>
      <c r="AB592" s="102" t="s">
        <v>57</v>
      </c>
      <c r="AC592" s="43" t="s">
        <v>58</v>
      </c>
      <c r="AD592" s="181" t="s">
        <v>1873</v>
      </c>
      <c r="AE592" s="111" t="s">
        <v>1897</v>
      </c>
      <c r="AF592" s="204">
        <v>34.7</v>
      </c>
      <c r="AG592" s="113"/>
      <c r="AH592" s="37">
        <v>34.7</v>
      </c>
      <c r="AI592" s="176">
        <v>34.7</v>
      </c>
      <c r="AJ592" s="113"/>
      <c r="AK592" s="37"/>
      <c r="AM592" s="175">
        <v>34.7</v>
      </c>
      <c r="AN592" s="176">
        <v>34.7</v>
      </c>
      <c r="AO592" s="113"/>
      <c r="AP592" s="136"/>
      <c r="AQ592" s="134">
        <f t="shared" si="22"/>
        <v>0</v>
      </c>
    </row>
    <row r="593" s="10" customFormat="1" ht="145" customHeight="1" spans="1:43">
      <c r="A593" s="37">
        <v>230</v>
      </c>
      <c r="B593" s="173" t="s">
        <v>1897</v>
      </c>
      <c r="C593" s="173" t="s">
        <v>1911</v>
      </c>
      <c r="D593" s="173" t="s">
        <v>2533</v>
      </c>
      <c r="E593" s="113" t="s">
        <v>2801</v>
      </c>
      <c r="F593" s="173" t="s">
        <v>125</v>
      </c>
      <c r="G593" s="113" t="s">
        <v>1228</v>
      </c>
      <c r="H593" s="173" t="s">
        <v>48</v>
      </c>
      <c r="I593" s="174" t="s">
        <v>2802</v>
      </c>
      <c r="J593" s="175">
        <v>110</v>
      </c>
      <c r="K593" s="176">
        <v>110</v>
      </c>
      <c r="L593" s="113"/>
      <c r="M593" s="37"/>
      <c r="N593" s="174" t="s">
        <v>2803</v>
      </c>
      <c r="O593" s="174"/>
      <c r="P593" s="176">
        <v>2332</v>
      </c>
      <c r="Q593" s="173" t="s">
        <v>53</v>
      </c>
      <c r="R593" s="173" t="s">
        <v>53</v>
      </c>
      <c r="S593" s="173" t="s">
        <v>53</v>
      </c>
      <c r="T593" s="173" t="s">
        <v>1754</v>
      </c>
      <c r="U593" s="173" t="s">
        <v>310</v>
      </c>
      <c r="V593" s="173" t="s">
        <v>1807</v>
      </c>
      <c r="W593" s="81" t="s">
        <v>1808</v>
      </c>
      <c r="X593" s="173" t="s">
        <v>52</v>
      </c>
      <c r="Y593" s="108">
        <v>45658</v>
      </c>
      <c r="Z593" s="109">
        <v>46021</v>
      </c>
      <c r="AA593" s="37" t="s">
        <v>1818</v>
      </c>
      <c r="AB593" s="102"/>
      <c r="AC593" s="43" t="s">
        <v>58</v>
      </c>
      <c r="AD593" s="181" t="s">
        <v>1873</v>
      </c>
      <c r="AE593" s="111" t="s">
        <v>1897</v>
      </c>
      <c r="AF593" s="204"/>
      <c r="AG593" s="113"/>
      <c r="AH593" s="37">
        <v>110</v>
      </c>
      <c r="AI593" s="176">
        <v>110</v>
      </c>
      <c r="AJ593" s="113"/>
      <c r="AK593" s="37"/>
      <c r="AM593" s="175">
        <v>110</v>
      </c>
      <c r="AN593" s="176">
        <v>110</v>
      </c>
      <c r="AO593" s="113"/>
      <c r="AP593" s="136"/>
      <c r="AQ593" s="134">
        <f t="shared" si="22"/>
        <v>0</v>
      </c>
    </row>
    <row r="594" s="10" customFormat="1" ht="91" customHeight="1" spans="1:43">
      <c r="A594" s="37">
        <v>231</v>
      </c>
      <c r="B594" s="173" t="s">
        <v>1897</v>
      </c>
      <c r="C594" s="173" t="s">
        <v>1911</v>
      </c>
      <c r="D594" s="173" t="s">
        <v>2533</v>
      </c>
      <c r="E594" s="113" t="s">
        <v>2804</v>
      </c>
      <c r="F594" s="173" t="s">
        <v>158</v>
      </c>
      <c r="G594" s="113" t="s">
        <v>2805</v>
      </c>
      <c r="H594" s="173" t="s">
        <v>48</v>
      </c>
      <c r="I594" s="174" t="s">
        <v>2806</v>
      </c>
      <c r="J594" s="175">
        <v>58</v>
      </c>
      <c r="K594" s="176">
        <v>58</v>
      </c>
      <c r="L594" s="113"/>
      <c r="M594" s="37"/>
      <c r="N594" s="174" t="s">
        <v>2807</v>
      </c>
      <c r="O594" s="174"/>
      <c r="P594" s="176">
        <v>408</v>
      </c>
      <c r="Q594" s="173" t="s">
        <v>53</v>
      </c>
      <c r="R594" s="173" t="s">
        <v>53</v>
      </c>
      <c r="S594" s="173" t="s">
        <v>53</v>
      </c>
      <c r="T594" s="173" t="s">
        <v>1754</v>
      </c>
      <c r="U594" s="173" t="s">
        <v>715</v>
      </c>
      <c r="V594" s="173" t="s">
        <v>1813</v>
      </c>
      <c r="W594" s="81" t="s">
        <v>1814</v>
      </c>
      <c r="X594" s="173" t="s">
        <v>52</v>
      </c>
      <c r="Y594" s="108">
        <v>45658</v>
      </c>
      <c r="Z594" s="109">
        <v>46021</v>
      </c>
      <c r="AA594" s="37"/>
      <c r="AB594" s="102"/>
      <c r="AC594" s="43" t="s">
        <v>58</v>
      </c>
      <c r="AD594" s="181" t="s">
        <v>1873</v>
      </c>
      <c r="AE594" s="111" t="s">
        <v>1897</v>
      </c>
      <c r="AF594" s="204"/>
      <c r="AG594" s="113"/>
      <c r="AH594" s="37">
        <v>58</v>
      </c>
      <c r="AI594" s="176">
        <v>58</v>
      </c>
      <c r="AJ594" s="113"/>
      <c r="AK594" s="37"/>
      <c r="AM594" s="175">
        <v>58</v>
      </c>
      <c r="AN594" s="176">
        <v>58</v>
      </c>
      <c r="AO594" s="113"/>
      <c r="AP594" s="136"/>
      <c r="AQ594" s="134">
        <f t="shared" si="22"/>
        <v>0</v>
      </c>
    </row>
    <row r="595" s="10" customFormat="1" ht="181" customHeight="1" spans="1:43">
      <c r="A595" s="37">
        <v>232</v>
      </c>
      <c r="B595" s="173" t="s">
        <v>1897</v>
      </c>
      <c r="C595" s="173" t="s">
        <v>1911</v>
      </c>
      <c r="D595" s="173" t="s">
        <v>2533</v>
      </c>
      <c r="E595" s="113" t="s">
        <v>2808</v>
      </c>
      <c r="F595" s="173" t="s">
        <v>158</v>
      </c>
      <c r="G595" s="113" t="s">
        <v>2809</v>
      </c>
      <c r="H595" s="173" t="s">
        <v>48</v>
      </c>
      <c r="I595" s="174" t="s">
        <v>2810</v>
      </c>
      <c r="J595" s="175">
        <v>34.5</v>
      </c>
      <c r="K595" s="176">
        <v>34.5</v>
      </c>
      <c r="L595" s="113"/>
      <c r="M595" s="37"/>
      <c r="N595" s="174" t="s">
        <v>2811</v>
      </c>
      <c r="O595" s="174"/>
      <c r="P595" s="176">
        <v>326</v>
      </c>
      <c r="Q595" s="173" t="s">
        <v>53</v>
      </c>
      <c r="R595" s="173" t="s">
        <v>53</v>
      </c>
      <c r="S595" s="173" t="s">
        <v>53</v>
      </c>
      <c r="T595" s="173" t="s">
        <v>1754</v>
      </c>
      <c r="U595" s="173" t="s">
        <v>715</v>
      </c>
      <c r="V595" s="173" t="s">
        <v>1813</v>
      </c>
      <c r="W595" s="81" t="s">
        <v>1814</v>
      </c>
      <c r="X595" s="173" t="s">
        <v>52</v>
      </c>
      <c r="Y595" s="108">
        <v>45658</v>
      </c>
      <c r="Z595" s="109">
        <v>46021</v>
      </c>
      <c r="AA595" s="37" t="s">
        <v>1818</v>
      </c>
      <c r="AB595" s="102" t="s">
        <v>57</v>
      </c>
      <c r="AC595" s="43" t="s">
        <v>58</v>
      </c>
      <c r="AD595" s="181" t="s">
        <v>1873</v>
      </c>
      <c r="AE595" s="111" t="s">
        <v>1897</v>
      </c>
      <c r="AF595" s="204">
        <v>34.5</v>
      </c>
      <c r="AG595" s="113"/>
      <c r="AH595" s="37">
        <v>34.5</v>
      </c>
      <c r="AI595" s="176">
        <v>34.5</v>
      </c>
      <c r="AJ595" s="113"/>
      <c r="AK595" s="37"/>
      <c r="AM595" s="175">
        <v>34.5</v>
      </c>
      <c r="AN595" s="176">
        <v>34.5</v>
      </c>
      <c r="AO595" s="113"/>
      <c r="AP595" s="136"/>
      <c r="AQ595" s="134">
        <f t="shared" si="22"/>
        <v>0</v>
      </c>
    </row>
    <row r="596" s="10" customFormat="1" ht="74" customHeight="1" spans="1:43">
      <c r="A596" s="37">
        <v>233</v>
      </c>
      <c r="B596" s="173" t="s">
        <v>1897</v>
      </c>
      <c r="C596" s="173" t="s">
        <v>1911</v>
      </c>
      <c r="D596" s="173" t="s">
        <v>2533</v>
      </c>
      <c r="E596" s="113" t="s">
        <v>2812</v>
      </c>
      <c r="F596" s="173" t="s">
        <v>198</v>
      </c>
      <c r="G596" s="113" t="s">
        <v>210</v>
      </c>
      <c r="H596" s="173" t="s">
        <v>48</v>
      </c>
      <c r="I596" s="174" t="s">
        <v>2813</v>
      </c>
      <c r="J596" s="175">
        <v>40</v>
      </c>
      <c r="K596" s="176">
        <v>40</v>
      </c>
      <c r="L596" s="113"/>
      <c r="M596" s="37"/>
      <c r="N596" s="174" t="s">
        <v>2814</v>
      </c>
      <c r="O596" s="174"/>
      <c r="P596" s="176">
        <v>167</v>
      </c>
      <c r="Q596" s="173" t="s">
        <v>53</v>
      </c>
      <c r="R596" s="173" t="s">
        <v>53</v>
      </c>
      <c r="S596" s="173" t="s">
        <v>53</v>
      </c>
      <c r="T596" s="173" t="s">
        <v>1754</v>
      </c>
      <c r="U596" s="173" t="s">
        <v>202</v>
      </c>
      <c r="V596" s="173" t="s">
        <v>203</v>
      </c>
      <c r="W596" s="81" t="s">
        <v>204</v>
      </c>
      <c r="X596" s="173" t="s">
        <v>52</v>
      </c>
      <c r="Y596" s="108">
        <v>45658</v>
      </c>
      <c r="Z596" s="109">
        <v>46021</v>
      </c>
      <c r="AA596" s="37"/>
      <c r="AB596" s="102"/>
      <c r="AC596" s="43" t="s">
        <v>58</v>
      </c>
      <c r="AD596" s="181" t="s">
        <v>1873</v>
      </c>
      <c r="AE596" s="111" t="s">
        <v>1897</v>
      </c>
      <c r="AF596" s="204"/>
      <c r="AG596" s="113"/>
      <c r="AH596" s="37">
        <v>40</v>
      </c>
      <c r="AI596" s="176">
        <v>40</v>
      </c>
      <c r="AJ596" s="113"/>
      <c r="AK596" s="37"/>
      <c r="AM596" s="175">
        <v>40</v>
      </c>
      <c r="AN596" s="176">
        <v>40</v>
      </c>
      <c r="AO596" s="113"/>
      <c r="AP596" s="136"/>
      <c r="AQ596" s="134">
        <f t="shared" si="22"/>
        <v>0</v>
      </c>
    </row>
    <row r="597" s="10" customFormat="1" ht="84" customHeight="1" spans="1:43">
      <c r="A597" s="37">
        <v>234</v>
      </c>
      <c r="B597" s="173" t="s">
        <v>1897</v>
      </c>
      <c r="C597" s="173" t="s">
        <v>1911</v>
      </c>
      <c r="D597" s="173" t="s">
        <v>2533</v>
      </c>
      <c r="E597" s="113" t="s">
        <v>2815</v>
      </c>
      <c r="F597" s="173" t="s">
        <v>198</v>
      </c>
      <c r="G597" s="113" t="s">
        <v>210</v>
      </c>
      <c r="H597" s="173" t="s">
        <v>48</v>
      </c>
      <c r="I597" s="174" t="s">
        <v>2816</v>
      </c>
      <c r="J597" s="175">
        <v>49</v>
      </c>
      <c r="K597" s="176">
        <v>49</v>
      </c>
      <c r="L597" s="113"/>
      <c r="M597" s="37"/>
      <c r="N597" s="174" t="s">
        <v>2817</v>
      </c>
      <c r="O597" s="174"/>
      <c r="P597" s="176">
        <v>428</v>
      </c>
      <c r="Q597" s="173" t="s">
        <v>53</v>
      </c>
      <c r="R597" s="173" t="s">
        <v>53</v>
      </c>
      <c r="S597" s="173" t="s">
        <v>53</v>
      </c>
      <c r="T597" s="173" t="s">
        <v>1754</v>
      </c>
      <c r="U597" s="173" t="s">
        <v>202</v>
      </c>
      <c r="V597" s="173" t="s">
        <v>203</v>
      </c>
      <c r="W597" s="81" t="s">
        <v>204</v>
      </c>
      <c r="X597" s="173" t="s">
        <v>52</v>
      </c>
      <c r="Y597" s="108">
        <v>45658</v>
      </c>
      <c r="Z597" s="109">
        <v>46021</v>
      </c>
      <c r="AA597" s="37"/>
      <c r="AB597" s="102"/>
      <c r="AC597" s="43" t="s">
        <v>58</v>
      </c>
      <c r="AD597" s="181" t="s">
        <v>1873</v>
      </c>
      <c r="AE597" s="111" t="s">
        <v>1897</v>
      </c>
      <c r="AF597" s="204"/>
      <c r="AG597" s="113"/>
      <c r="AH597" s="37">
        <v>49</v>
      </c>
      <c r="AI597" s="176">
        <v>49</v>
      </c>
      <c r="AJ597" s="113"/>
      <c r="AK597" s="37"/>
      <c r="AM597" s="175">
        <v>49</v>
      </c>
      <c r="AN597" s="176">
        <v>49</v>
      </c>
      <c r="AO597" s="113"/>
      <c r="AP597" s="136"/>
      <c r="AQ597" s="134">
        <f t="shared" si="22"/>
        <v>0</v>
      </c>
    </row>
    <row r="598" s="10" customFormat="1" ht="83" customHeight="1" spans="1:43">
      <c r="A598" s="37">
        <v>235</v>
      </c>
      <c r="B598" s="173" t="s">
        <v>1897</v>
      </c>
      <c r="C598" s="173" t="s">
        <v>1911</v>
      </c>
      <c r="D598" s="173" t="s">
        <v>2533</v>
      </c>
      <c r="E598" s="113" t="s">
        <v>2818</v>
      </c>
      <c r="F598" s="173" t="s">
        <v>198</v>
      </c>
      <c r="G598" s="113" t="s">
        <v>199</v>
      </c>
      <c r="H598" s="173" t="s">
        <v>48</v>
      </c>
      <c r="I598" s="174" t="s">
        <v>2819</v>
      </c>
      <c r="J598" s="175">
        <v>70</v>
      </c>
      <c r="K598" s="176">
        <v>70</v>
      </c>
      <c r="L598" s="113"/>
      <c r="M598" s="37"/>
      <c r="N598" s="174" t="s">
        <v>2820</v>
      </c>
      <c r="O598" s="174"/>
      <c r="P598" s="176">
        <v>305</v>
      </c>
      <c r="Q598" s="173" t="s">
        <v>53</v>
      </c>
      <c r="R598" s="173" t="s">
        <v>53</v>
      </c>
      <c r="S598" s="173" t="s">
        <v>53</v>
      </c>
      <c r="T598" s="173" t="s">
        <v>1754</v>
      </c>
      <c r="U598" s="173" t="s">
        <v>202</v>
      </c>
      <c r="V598" s="173" t="s">
        <v>203</v>
      </c>
      <c r="W598" s="81" t="s">
        <v>204</v>
      </c>
      <c r="X598" s="173" t="s">
        <v>52</v>
      </c>
      <c r="Y598" s="108">
        <v>45658</v>
      </c>
      <c r="Z598" s="109">
        <v>46021</v>
      </c>
      <c r="AA598" s="37"/>
      <c r="AB598" s="102"/>
      <c r="AC598" s="43" t="s">
        <v>58</v>
      </c>
      <c r="AD598" s="181" t="s">
        <v>1873</v>
      </c>
      <c r="AE598" s="111" t="s">
        <v>1897</v>
      </c>
      <c r="AF598" s="204"/>
      <c r="AG598" s="113"/>
      <c r="AH598" s="37">
        <v>70</v>
      </c>
      <c r="AI598" s="176">
        <v>70</v>
      </c>
      <c r="AJ598" s="113"/>
      <c r="AK598" s="37"/>
      <c r="AM598" s="175">
        <v>70</v>
      </c>
      <c r="AN598" s="176">
        <v>70</v>
      </c>
      <c r="AO598" s="113"/>
      <c r="AP598" s="136"/>
      <c r="AQ598" s="134">
        <f t="shared" si="22"/>
        <v>0</v>
      </c>
    </row>
    <row r="599" s="10" customFormat="1" ht="96" customHeight="1" spans="1:43">
      <c r="A599" s="37">
        <v>236</v>
      </c>
      <c r="B599" s="173" t="s">
        <v>1897</v>
      </c>
      <c r="C599" s="173" t="s">
        <v>1911</v>
      </c>
      <c r="D599" s="173" t="s">
        <v>2533</v>
      </c>
      <c r="E599" s="113" t="s">
        <v>2821</v>
      </c>
      <c r="F599" s="173" t="s">
        <v>198</v>
      </c>
      <c r="G599" s="113" t="s">
        <v>1264</v>
      </c>
      <c r="H599" s="173" t="s">
        <v>48</v>
      </c>
      <c r="I599" s="174" t="s">
        <v>2822</v>
      </c>
      <c r="J599" s="175">
        <v>87</v>
      </c>
      <c r="K599" s="176">
        <v>87</v>
      </c>
      <c r="L599" s="113"/>
      <c r="M599" s="37"/>
      <c r="N599" s="174" t="s">
        <v>2823</v>
      </c>
      <c r="O599" s="174"/>
      <c r="P599" s="176">
        <v>140</v>
      </c>
      <c r="Q599" s="173" t="s">
        <v>53</v>
      </c>
      <c r="R599" s="173" t="s">
        <v>53</v>
      </c>
      <c r="S599" s="173" t="s">
        <v>53</v>
      </c>
      <c r="T599" s="173" t="s">
        <v>1754</v>
      </c>
      <c r="U599" s="173" t="s">
        <v>202</v>
      </c>
      <c r="V599" s="173" t="s">
        <v>203</v>
      </c>
      <c r="W599" s="81" t="s">
        <v>204</v>
      </c>
      <c r="X599" s="173" t="s">
        <v>52</v>
      </c>
      <c r="Y599" s="108">
        <v>45658</v>
      </c>
      <c r="Z599" s="109">
        <v>46021</v>
      </c>
      <c r="AA599" s="37"/>
      <c r="AB599" s="102"/>
      <c r="AC599" s="43" t="s">
        <v>58</v>
      </c>
      <c r="AD599" s="181" t="s">
        <v>1873</v>
      </c>
      <c r="AE599" s="111" t="s">
        <v>1897</v>
      </c>
      <c r="AF599" s="204"/>
      <c r="AG599" s="113"/>
      <c r="AH599" s="37">
        <v>87</v>
      </c>
      <c r="AI599" s="176">
        <v>87</v>
      </c>
      <c r="AJ599" s="113"/>
      <c r="AK599" s="37"/>
      <c r="AM599" s="175">
        <v>87</v>
      </c>
      <c r="AN599" s="176">
        <v>87</v>
      </c>
      <c r="AO599" s="113"/>
      <c r="AP599" s="136"/>
      <c r="AQ599" s="134">
        <f t="shared" si="22"/>
        <v>0</v>
      </c>
    </row>
    <row r="600" s="10" customFormat="1" ht="78" customHeight="1" spans="1:43">
      <c r="A600" s="37">
        <v>237</v>
      </c>
      <c r="B600" s="173" t="s">
        <v>1897</v>
      </c>
      <c r="C600" s="173" t="s">
        <v>1911</v>
      </c>
      <c r="D600" s="173" t="s">
        <v>2533</v>
      </c>
      <c r="E600" s="113" t="s">
        <v>2824</v>
      </c>
      <c r="F600" s="173" t="s">
        <v>198</v>
      </c>
      <c r="G600" s="113" t="s">
        <v>1259</v>
      </c>
      <c r="H600" s="173" t="s">
        <v>48</v>
      </c>
      <c r="I600" s="174" t="s">
        <v>2825</v>
      </c>
      <c r="J600" s="175">
        <v>112</v>
      </c>
      <c r="K600" s="176">
        <v>112</v>
      </c>
      <c r="L600" s="113"/>
      <c r="M600" s="37"/>
      <c r="N600" s="174" t="s">
        <v>2826</v>
      </c>
      <c r="O600" s="174"/>
      <c r="P600" s="176">
        <v>1290</v>
      </c>
      <c r="Q600" s="173" t="s">
        <v>53</v>
      </c>
      <c r="R600" s="173" t="s">
        <v>53</v>
      </c>
      <c r="S600" s="173" t="s">
        <v>53</v>
      </c>
      <c r="T600" s="173" t="s">
        <v>1754</v>
      </c>
      <c r="U600" s="173" t="s">
        <v>202</v>
      </c>
      <c r="V600" s="173" t="s">
        <v>203</v>
      </c>
      <c r="W600" s="81" t="s">
        <v>204</v>
      </c>
      <c r="X600" s="173" t="s">
        <v>52</v>
      </c>
      <c r="Y600" s="108">
        <v>45658</v>
      </c>
      <c r="Z600" s="109">
        <v>46021</v>
      </c>
      <c r="AA600" s="37"/>
      <c r="AB600" s="102"/>
      <c r="AC600" s="43" t="s">
        <v>58</v>
      </c>
      <c r="AD600" s="181" t="s">
        <v>1873</v>
      </c>
      <c r="AE600" s="111" t="s">
        <v>1897</v>
      </c>
      <c r="AF600" s="204"/>
      <c r="AG600" s="113"/>
      <c r="AH600" s="37">
        <v>112</v>
      </c>
      <c r="AI600" s="176">
        <v>112</v>
      </c>
      <c r="AJ600" s="113"/>
      <c r="AK600" s="37"/>
      <c r="AM600" s="175">
        <v>112</v>
      </c>
      <c r="AN600" s="176">
        <v>112</v>
      </c>
      <c r="AO600" s="113"/>
      <c r="AP600" s="136"/>
      <c r="AQ600" s="134">
        <f t="shared" si="22"/>
        <v>0</v>
      </c>
    </row>
    <row r="601" s="10" customFormat="1" ht="105" customHeight="1" spans="1:43">
      <c r="A601" s="37">
        <v>238</v>
      </c>
      <c r="B601" s="173" t="s">
        <v>1897</v>
      </c>
      <c r="C601" s="173" t="s">
        <v>1911</v>
      </c>
      <c r="D601" s="173" t="s">
        <v>2533</v>
      </c>
      <c r="E601" s="113" t="s">
        <v>2827</v>
      </c>
      <c r="F601" s="173" t="s">
        <v>198</v>
      </c>
      <c r="G601" s="113" t="s">
        <v>390</v>
      </c>
      <c r="H601" s="173" t="s">
        <v>48</v>
      </c>
      <c r="I601" s="174" t="s">
        <v>2828</v>
      </c>
      <c r="J601" s="175">
        <v>107</v>
      </c>
      <c r="K601" s="176">
        <v>107</v>
      </c>
      <c r="L601" s="113"/>
      <c r="M601" s="37"/>
      <c r="N601" s="174" t="s">
        <v>2829</v>
      </c>
      <c r="O601" s="174"/>
      <c r="P601" s="176">
        <v>178</v>
      </c>
      <c r="Q601" s="173" t="s">
        <v>53</v>
      </c>
      <c r="R601" s="173" t="s">
        <v>53</v>
      </c>
      <c r="S601" s="173" t="s">
        <v>53</v>
      </c>
      <c r="T601" s="173" t="s">
        <v>1754</v>
      </c>
      <c r="U601" s="173" t="s">
        <v>202</v>
      </c>
      <c r="V601" s="173" t="s">
        <v>203</v>
      </c>
      <c r="W601" s="81" t="s">
        <v>204</v>
      </c>
      <c r="X601" s="173" t="s">
        <v>52</v>
      </c>
      <c r="Y601" s="108">
        <v>45658</v>
      </c>
      <c r="Z601" s="109">
        <v>46021</v>
      </c>
      <c r="AA601" s="37"/>
      <c r="AB601" s="102"/>
      <c r="AC601" s="43" t="s">
        <v>58</v>
      </c>
      <c r="AD601" s="181" t="s">
        <v>1873</v>
      </c>
      <c r="AE601" s="111" t="s">
        <v>1897</v>
      </c>
      <c r="AF601" s="204"/>
      <c r="AG601" s="113"/>
      <c r="AH601" s="37">
        <v>107</v>
      </c>
      <c r="AI601" s="176">
        <v>107</v>
      </c>
      <c r="AJ601" s="113"/>
      <c r="AK601" s="37"/>
      <c r="AM601" s="175">
        <v>107</v>
      </c>
      <c r="AN601" s="176">
        <v>107</v>
      </c>
      <c r="AO601" s="113"/>
      <c r="AP601" s="136"/>
      <c r="AQ601" s="134">
        <f t="shared" si="22"/>
        <v>0</v>
      </c>
    </row>
    <row r="602" s="10" customFormat="1" ht="141" customHeight="1" spans="1:43">
      <c r="A602" s="37">
        <v>239</v>
      </c>
      <c r="B602" s="173" t="s">
        <v>1897</v>
      </c>
      <c r="C602" s="173" t="s">
        <v>1911</v>
      </c>
      <c r="D602" s="173" t="s">
        <v>2533</v>
      </c>
      <c r="E602" s="113" t="s">
        <v>2830</v>
      </c>
      <c r="F602" s="173" t="s">
        <v>595</v>
      </c>
      <c r="G602" s="113" t="s">
        <v>2226</v>
      </c>
      <c r="H602" s="173" t="s">
        <v>48</v>
      </c>
      <c r="I602" s="203" t="s">
        <v>2831</v>
      </c>
      <c r="J602" s="175">
        <v>130</v>
      </c>
      <c r="K602" s="176">
        <v>130</v>
      </c>
      <c r="L602" s="113"/>
      <c r="M602" s="37"/>
      <c r="N602" s="174" t="s">
        <v>2832</v>
      </c>
      <c r="O602" s="174"/>
      <c r="P602" s="176">
        <v>477</v>
      </c>
      <c r="Q602" s="173" t="s">
        <v>53</v>
      </c>
      <c r="R602" s="173" t="s">
        <v>53</v>
      </c>
      <c r="S602" s="173" t="s">
        <v>53</v>
      </c>
      <c r="T602" s="173" t="s">
        <v>1754</v>
      </c>
      <c r="U602" s="37" t="s">
        <v>600</v>
      </c>
      <c r="V602" s="173" t="s">
        <v>601</v>
      </c>
      <c r="W602" s="81">
        <v>15887412941</v>
      </c>
      <c r="X602" s="173" t="s">
        <v>52</v>
      </c>
      <c r="Y602" s="108">
        <v>45658</v>
      </c>
      <c r="Z602" s="109">
        <v>46021</v>
      </c>
      <c r="AA602" s="37"/>
      <c r="AB602" s="102"/>
      <c r="AC602" s="43" t="s">
        <v>58</v>
      </c>
      <c r="AD602" s="181" t="s">
        <v>1873</v>
      </c>
      <c r="AE602" s="111" t="s">
        <v>1897</v>
      </c>
      <c r="AF602" s="204"/>
      <c r="AG602" s="113"/>
      <c r="AH602" s="37">
        <v>130</v>
      </c>
      <c r="AI602" s="176">
        <v>130</v>
      </c>
      <c r="AJ602" s="113"/>
      <c r="AK602" s="37"/>
      <c r="AM602" s="175">
        <v>130</v>
      </c>
      <c r="AN602" s="176">
        <v>130</v>
      </c>
      <c r="AO602" s="113"/>
      <c r="AP602" s="136"/>
      <c r="AQ602" s="134">
        <f t="shared" si="22"/>
        <v>0</v>
      </c>
    </row>
    <row r="603" s="10" customFormat="1" ht="154" customHeight="1" spans="1:43">
      <c r="A603" s="37">
        <v>240</v>
      </c>
      <c r="B603" s="173" t="s">
        <v>1897</v>
      </c>
      <c r="C603" s="173" t="s">
        <v>1911</v>
      </c>
      <c r="D603" s="173" t="s">
        <v>2533</v>
      </c>
      <c r="E603" s="113" t="s">
        <v>2833</v>
      </c>
      <c r="F603" s="173" t="s">
        <v>680</v>
      </c>
      <c r="G603" s="113" t="s">
        <v>2834</v>
      </c>
      <c r="H603" s="173" t="s">
        <v>48</v>
      </c>
      <c r="I603" s="174" t="s">
        <v>2835</v>
      </c>
      <c r="J603" s="175">
        <v>239.2</v>
      </c>
      <c r="K603" s="176">
        <v>239.2</v>
      </c>
      <c r="L603" s="113"/>
      <c r="M603" s="37"/>
      <c r="N603" s="203" t="s">
        <v>2836</v>
      </c>
      <c r="O603" s="174"/>
      <c r="P603" s="176">
        <v>1084</v>
      </c>
      <c r="Q603" s="173" t="s">
        <v>53</v>
      </c>
      <c r="R603" s="173" t="s">
        <v>53</v>
      </c>
      <c r="S603" s="173" t="s">
        <v>53</v>
      </c>
      <c r="T603" s="173" t="s">
        <v>1754</v>
      </c>
      <c r="U603" s="173" t="s">
        <v>685</v>
      </c>
      <c r="V603" s="173" t="s">
        <v>686</v>
      </c>
      <c r="W603" s="81" t="s">
        <v>687</v>
      </c>
      <c r="X603" s="173" t="s">
        <v>52</v>
      </c>
      <c r="Y603" s="108">
        <v>45658</v>
      </c>
      <c r="Z603" s="109">
        <v>46021</v>
      </c>
      <c r="AA603" s="37"/>
      <c r="AB603" s="102"/>
      <c r="AC603" s="43" t="s">
        <v>58</v>
      </c>
      <c r="AD603" s="181" t="s">
        <v>1873</v>
      </c>
      <c r="AE603" s="111" t="s">
        <v>1897</v>
      </c>
      <c r="AF603" s="204"/>
      <c r="AG603" s="113"/>
      <c r="AH603" s="37">
        <v>239.2</v>
      </c>
      <c r="AI603" s="176">
        <v>239.2</v>
      </c>
      <c r="AJ603" s="113"/>
      <c r="AK603" s="37"/>
      <c r="AM603" s="175">
        <v>239.2</v>
      </c>
      <c r="AN603" s="176">
        <v>239.2</v>
      </c>
      <c r="AO603" s="113"/>
      <c r="AP603" s="136"/>
      <c r="AQ603" s="134">
        <f t="shared" si="22"/>
        <v>0</v>
      </c>
    </row>
    <row r="604" s="10" customFormat="1" ht="141" customHeight="1" spans="1:43">
      <c r="A604" s="37">
        <v>241</v>
      </c>
      <c r="B604" s="173" t="s">
        <v>1897</v>
      </c>
      <c r="C604" s="173" t="s">
        <v>1911</v>
      </c>
      <c r="D604" s="173" t="s">
        <v>2533</v>
      </c>
      <c r="E604" s="113" t="s">
        <v>2837</v>
      </c>
      <c r="F604" s="173" t="s">
        <v>680</v>
      </c>
      <c r="G604" s="113" t="s">
        <v>2838</v>
      </c>
      <c r="H604" s="173" t="s">
        <v>48</v>
      </c>
      <c r="I604" s="174" t="s">
        <v>2839</v>
      </c>
      <c r="J604" s="175">
        <v>230</v>
      </c>
      <c r="K604" s="176">
        <v>230</v>
      </c>
      <c r="L604" s="113"/>
      <c r="M604" s="37"/>
      <c r="N604" s="203" t="s">
        <v>2840</v>
      </c>
      <c r="O604" s="174"/>
      <c r="P604" s="176">
        <v>1692</v>
      </c>
      <c r="Q604" s="173" t="s">
        <v>53</v>
      </c>
      <c r="R604" s="173" t="s">
        <v>53</v>
      </c>
      <c r="S604" s="173" t="s">
        <v>53</v>
      </c>
      <c r="T604" s="173" t="s">
        <v>1754</v>
      </c>
      <c r="U604" s="173" t="s">
        <v>685</v>
      </c>
      <c r="V604" s="173" t="s">
        <v>686</v>
      </c>
      <c r="W604" s="81" t="s">
        <v>687</v>
      </c>
      <c r="X604" s="173" t="s">
        <v>52</v>
      </c>
      <c r="Y604" s="108">
        <v>45658</v>
      </c>
      <c r="Z604" s="109">
        <v>46021</v>
      </c>
      <c r="AA604" s="37"/>
      <c r="AB604" s="102"/>
      <c r="AC604" s="43" t="s">
        <v>58</v>
      </c>
      <c r="AD604" s="181" t="s">
        <v>1873</v>
      </c>
      <c r="AE604" s="111" t="s">
        <v>1897</v>
      </c>
      <c r="AF604" s="204"/>
      <c r="AG604" s="113"/>
      <c r="AH604" s="37">
        <v>230</v>
      </c>
      <c r="AI604" s="176">
        <v>230</v>
      </c>
      <c r="AJ604" s="113"/>
      <c r="AK604" s="37"/>
      <c r="AM604" s="175">
        <v>230</v>
      </c>
      <c r="AN604" s="176">
        <v>230</v>
      </c>
      <c r="AO604" s="113"/>
      <c r="AP604" s="136"/>
      <c r="AQ604" s="134">
        <f t="shared" si="22"/>
        <v>0</v>
      </c>
    </row>
    <row r="605" s="10" customFormat="1" ht="89" customHeight="1" spans="1:43">
      <c r="A605" s="37">
        <v>242</v>
      </c>
      <c r="B605" s="173" t="s">
        <v>1897</v>
      </c>
      <c r="C605" s="173" t="s">
        <v>1911</v>
      </c>
      <c r="D605" s="173" t="s">
        <v>2533</v>
      </c>
      <c r="E605" s="113" t="s">
        <v>2841</v>
      </c>
      <c r="F605" s="173" t="s">
        <v>243</v>
      </c>
      <c r="G605" s="113" t="s">
        <v>2842</v>
      </c>
      <c r="H605" s="173" t="s">
        <v>48</v>
      </c>
      <c r="I605" s="174" t="s">
        <v>2843</v>
      </c>
      <c r="J605" s="175">
        <v>132.79</v>
      </c>
      <c r="K605" s="176">
        <v>132.79</v>
      </c>
      <c r="L605" s="113"/>
      <c r="M605" s="37"/>
      <c r="N605" s="174" t="s">
        <v>2844</v>
      </c>
      <c r="O605" s="174"/>
      <c r="P605" s="176">
        <v>421</v>
      </c>
      <c r="Q605" s="173" t="s">
        <v>53</v>
      </c>
      <c r="R605" s="173" t="s">
        <v>53</v>
      </c>
      <c r="S605" s="173" t="s">
        <v>53</v>
      </c>
      <c r="T605" s="173" t="s">
        <v>1754</v>
      </c>
      <c r="U605" s="173" t="s">
        <v>247</v>
      </c>
      <c r="V605" s="173" t="s">
        <v>1832</v>
      </c>
      <c r="W605" s="81" t="s">
        <v>1833</v>
      </c>
      <c r="X605" s="173" t="s">
        <v>52</v>
      </c>
      <c r="Y605" s="108">
        <v>45658</v>
      </c>
      <c r="Z605" s="109">
        <v>46021</v>
      </c>
      <c r="AA605" s="37"/>
      <c r="AB605" s="102"/>
      <c r="AC605" s="43" t="s">
        <v>58</v>
      </c>
      <c r="AD605" s="181" t="s">
        <v>1873</v>
      </c>
      <c r="AE605" s="111" t="s">
        <v>1897</v>
      </c>
      <c r="AF605" s="204"/>
      <c r="AG605" s="113"/>
      <c r="AH605" s="37">
        <v>132.79</v>
      </c>
      <c r="AI605" s="176">
        <v>132.79</v>
      </c>
      <c r="AJ605" s="113"/>
      <c r="AK605" s="37"/>
      <c r="AM605" s="175">
        <v>132.79</v>
      </c>
      <c r="AN605" s="176">
        <v>132.79</v>
      </c>
      <c r="AO605" s="113"/>
      <c r="AP605" s="136"/>
      <c r="AQ605" s="134">
        <f t="shared" si="22"/>
        <v>0</v>
      </c>
    </row>
    <row r="606" s="10" customFormat="1" ht="75" customHeight="1" spans="1:43">
      <c r="A606" s="37">
        <v>243</v>
      </c>
      <c r="B606" s="173" t="s">
        <v>1897</v>
      </c>
      <c r="C606" s="173" t="s">
        <v>1911</v>
      </c>
      <c r="D606" s="173" t="s">
        <v>2533</v>
      </c>
      <c r="E606" s="113" t="s">
        <v>2845</v>
      </c>
      <c r="F606" s="173" t="s">
        <v>243</v>
      </c>
      <c r="G606" s="113" t="s">
        <v>566</v>
      </c>
      <c r="H606" s="173" t="s">
        <v>48</v>
      </c>
      <c r="I606" s="174" t="s">
        <v>2846</v>
      </c>
      <c r="J606" s="175">
        <v>28.6</v>
      </c>
      <c r="K606" s="176">
        <v>28.6</v>
      </c>
      <c r="L606" s="113"/>
      <c r="M606" s="37"/>
      <c r="N606" s="174" t="s">
        <v>2847</v>
      </c>
      <c r="O606" s="174"/>
      <c r="P606" s="176">
        <v>77</v>
      </c>
      <c r="Q606" s="173" t="s">
        <v>53</v>
      </c>
      <c r="R606" s="173" t="s">
        <v>53</v>
      </c>
      <c r="S606" s="173" t="s">
        <v>53</v>
      </c>
      <c r="T606" s="173" t="s">
        <v>1754</v>
      </c>
      <c r="U606" s="173" t="s">
        <v>247</v>
      </c>
      <c r="V606" s="173" t="s">
        <v>1832</v>
      </c>
      <c r="W606" s="81" t="s">
        <v>1833</v>
      </c>
      <c r="X606" s="173" t="s">
        <v>52</v>
      </c>
      <c r="Y606" s="108">
        <v>45658</v>
      </c>
      <c r="Z606" s="109">
        <v>46021</v>
      </c>
      <c r="AA606" s="37"/>
      <c r="AB606" s="102" t="s">
        <v>57</v>
      </c>
      <c r="AC606" s="43" t="s">
        <v>58</v>
      </c>
      <c r="AD606" s="181" t="s">
        <v>1873</v>
      </c>
      <c r="AE606" s="111" t="s">
        <v>1897</v>
      </c>
      <c r="AF606" s="204">
        <v>28.6</v>
      </c>
      <c r="AG606" s="113"/>
      <c r="AH606" s="37">
        <v>28.6</v>
      </c>
      <c r="AI606" s="176">
        <v>28.6</v>
      </c>
      <c r="AJ606" s="113"/>
      <c r="AK606" s="37"/>
      <c r="AM606" s="175">
        <v>28.6</v>
      </c>
      <c r="AN606" s="176">
        <v>28.6</v>
      </c>
      <c r="AO606" s="113"/>
      <c r="AP606" s="136"/>
      <c r="AQ606" s="134">
        <f t="shared" si="22"/>
        <v>0</v>
      </c>
    </row>
    <row r="607" s="10" customFormat="1" ht="75" customHeight="1" spans="1:43">
      <c r="A607" s="37">
        <v>244</v>
      </c>
      <c r="B607" s="173" t="s">
        <v>1897</v>
      </c>
      <c r="C607" s="173" t="s">
        <v>1911</v>
      </c>
      <c r="D607" s="173" t="s">
        <v>2533</v>
      </c>
      <c r="E607" s="113" t="s">
        <v>2848</v>
      </c>
      <c r="F607" s="173" t="s">
        <v>243</v>
      </c>
      <c r="G607" s="113" t="s">
        <v>1829</v>
      </c>
      <c r="H607" s="173" t="s">
        <v>48</v>
      </c>
      <c r="I607" s="174" t="s">
        <v>2849</v>
      </c>
      <c r="J607" s="175">
        <v>10</v>
      </c>
      <c r="K607" s="176">
        <v>10</v>
      </c>
      <c r="L607" s="113"/>
      <c r="M607" s="37"/>
      <c r="N607" s="174" t="s">
        <v>2850</v>
      </c>
      <c r="O607" s="174"/>
      <c r="P607" s="176">
        <v>431</v>
      </c>
      <c r="Q607" s="173" t="s">
        <v>53</v>
      </c>
      <c r="R607" s="173" t="s">
        <v>53</v>
      </c>
      <c r="S607" s="173" t="s">
        <v>53</v>
      </c>
      <c r="T607" s="173" t="s">
        <v>1754</v>
      </c>
      <c r="U607" s="173" t="s">
        <v>247</v>
      </c>
      <c r="V607" s="173" t="s">
        <v>1832</v>
      </c>
      <c r="W607" s="81" t="s">
        <v>1833</v>
      </c>
      <c r="X607" s="173" t="s">
        <v>52</v>
      </c>
      <c r="Y607" s="108">
        <v>45658</v>
      </c>
      <c r="Z607" s="109">
        <v>46021</v>
      </c>
      <c r="AA607" s="37"/>
      <c r="AB607" s="102" t="s">
        <v>57</v>
      </c>
      <c r="AC607" s="43" t="s">
        <v>58</v>
      </c>
      <c r="AD607" s="181" t="s">
        <v>1873</v>
      </c>
      <c r="AE607" s="111" t="s">
        <v>1897</v>
      </c>
      <c r="AF607" s="204">
        <v>10</v>
      </c>
      <c r="AG607" s="113"/>
      <c r="AH607" s="37">
        <v>10</v>
      </c>
      <c r="AI607" s="176">
        <v>10</v>
      </c>
      <c r="AJ607" s="113"/>
      <c r="AK607" s="37"/>
      <c r="AM607" s="175">
        <v>10</v>
      </c>
      <c r="AN607" s="176">
        <v>10</v>
      </c>
      <c r="AO607" s="113"/>
      <c r="AP607" s="136"/>
      <c r="AQ607" s="134">
        <f t="shared" si="22"/>
        <v>0</v>
      </c>
    </row>
    <row r="608" s="10" customFormat="1" ht="73" customHeight="1" spans="1:43">
      <c r="A608" s="37">
        <v>245</v>
      </c>
      <c r="B608" s="173" t="s">
        <v>1897</v>
      </c>
      <c r="C608" s="173" t="s">
        <v>1911</v>
      </c>
      <c r="D608" s="173" t="s">
        <v>2533</v>
      </c>
      <c r="E608" s="113" t="s">
        <v>2851</v>
      </c>
      <c r="F608" s="173" t="s">
        <v>243</v>
      </c>
      <c r="G608" s="113" t="s">
        <v>882</v>
      </c>
      <c r="H608" s="173" t="s">
        <v>48</v>
      </c>
      <c r="I608" s="174" t="s">
        <v>2852</v>
      </c>
      <c r="J608" s="175">
        <v>12.6</v>
      </c>
      <c r="K608" s="176">
        <v>12.6</v>
      </c>
      <c r="L608" s="113"/>
      <c r="M608" s="37"/>
      <c r="N608" s="174" t="s">
        <v>2853</v>
      </c>
      <c r="O608" s="174"/>
      <c r="P608" s="176">
        <v>3720</v>
      </c>
      <c r="Q608" s="173" t="s">
        <v>53</v>
      </c>
      <c r="R608" s="173" t="s">
        <v>53</v>
      </c>
      <c r="S608" s="173" t="s">
        <v>53</v>
      </c>
      <c r="T608" s="173" t="s">
        <v>1754</v>
      </c>
      <c r="U608" s="173" t="s">
        <v>247</v>
      </c>
      <c r="V608" s="173" t="s">
        <v>1832</v>
      </c>
      <c r="W608" s="81" t="s">
        <v>1833</v>
      </c>
      <c r="X608" s="173" t="s">
        <v>52</v>
      </c>
      <c r="Y608" s="108">
        <v>45809</v>
      </c>
      <c r="Z608" s="109">
        <v>46021</v>
      </c>
      <c r="AA608" s="37"/>
      <c r="AB608" s="102"/>
      <c r="AC608" s="43" t="s">
        <v>58</v>
      </c>
      <c r="AD608" s="181" t="s">
        <v>1873</v>
      </c>
      <c r="AE608" s="111" t="s">
        <v>1897</v>
      </c>
      <c r="AF608" s="204"/>
      <c r="AG608" s="113"/>
      <c r="AH608" s="37">
        <v>192.39</v>
      </c>
      <c r="AI608" s="176">
        <v>192.39</v>
      </c>
      <c r="AJ608" s="113"/>
      <c r="AK608" s="37"/>
      <c r="AM608" s="175">
        <v>12.6</v>
      </c>
      <c r="AN608" s="176">
        <v>12.6</v>
      </c>
      <c r="AO608" s="113"/>
      <c r="AP608" s="136"/>
      <c r="AQ608" s="134">
        <f t="shared" si="22"/>
        <v>-179.79</v>
      </c>
    </row>
    <row r="609" s="10" customFormat="1" ht="78" customHeight="1" spans="1:43">
      <c r="A609" s="37">
        <v>246</v>
      </c>
      <c r="B609" s="173" t="s">
        <v>1897</v>
      </c>
      <c r="C609" s="173" t="s">
        <v>1911</v>
      </c>
      <c r="D609" s="173" t="s">
        <v>2533</v>
      </c>
      <c r="E609" s="113" t="s">
        <v>2854</v>
      </c>
      <c r="F609" s="173" t="s">
        <v>243</v>
      </c>
      <c r="G609" s="113" t="s">
        <v>2855</v>
      </c>
      <c r="H609" s="173" t="s">
        <v>370</v>
      </c>
      <c r="I609" s="174" t="s">
        <v>2856</v>
      </c>
      <c r="J609" s="175">
        <v>22</v>
      </c>
      <c r="K609" s="176">
        <v>22</v>
      </c>
      <c r="L609" s="113"/>
      <c r="M609" s="37"/>
      <c r="N609" s="174" t="s">
        <v>2857</v>
      </c>
      <c r="O609" s="174"/>
      <c r="P609" s="176">
        <v>2394</v>
      </c>
      <c r="Q609" s="173" t="s">
        <v>53</v>
      </c>
      <c r="R609" s="173" t="s">
        <v>53</v>
      </c>
      <c r="S609" s="173" t="s">
        <v>53</v>
      </c>
      <c r="T609" s="173" t="s">
        <v>1754</v>
      </c>
      <c r="U609" s="173" t="s">
        <v>247</v>
      </c>
      <c r="V609" s="173" t="s">
        <v>1832</v>
      </c>
      <c r="W609" s="81" t="s">
        <v>1833</v>
      </c>
      <c r="X609" s="173" t="s">
        <v>52</v>
      </c>
      <c r="Y609" s="108">
        <v>45658</v>
      </c>
      <c r="Z609" s="109">
        <v>46021</v>
      </c>
      <c r="AA609" s="37"/>
      <c r="AB609" s="102"/>
      <c r="AC609" s="43" t="s">
        <v>58</v>
      </c>
      <c r="AD609" s="181" t="s">
        <v>1873</v>
      </c>
      <c r="AE609" s="111" t="s">
        <v>1897</v>
      </c>
      <c r="AF609" s="204"/>
      <c r="AG609" s="113"/>
      <c r="AH609" s="37">
        <v>22</v>
      </c>
      <c r="AI609" s="176">
        <v>22</v>
      </c>
      <c r="AJ609" s="113"/>
      <c r="AK609" s="37"/>
      <c r="AM609" s="175">
        <v>22</v>
      </c>
      <c r="AN609" s="176">
        <v>22</v>
      </c>
      <c r="AO609" s="113"/>
      <c r="AP609" s="136"/>
      <c r="AQ609" s="134">
        <f t="shared" si="22"/>
        <v>0</v>
      </c>
    </row>
    <row r="610" s="10" customFormat="1" ht="83" customHeight="1" spans="1:43">
      <c r="A610" s="37">
        <v>247</v>
      </c>
      <c r="B610" s="173" t="s">
        <v>1897</v>
      </c>
      <c r="C610" s="173" t="s">
        <v>1911</v>
      </c>
      <c r="D610" s="173" t="s">
        <v>2533</v>
      </c>
      <c r="E610" s="113" t="s">
        <v>2858</v>
      </c>
      <c r="F610" s="173" t="s">
        <v>243</v>
      </c>
      <c r="G610" s="113" t="s">
        <v>876</v>
      </c>
      <c r="H610" s="173" t="s">
        <v>370</v>
      </c>
      <c r="I610" s="174" t="s">
        <v>2859</v>
      </c>
      <c r="J610" s="175">
        <v>40</v>
      </c>
      <c r="K610" s="176">
        <v>40</v>
      </c>
      <c r="L610" s="113"/>
      <c r="M610" s="37"/>
      <c r="N610" s="174" t="s">
        <v>2860</v>
      </c>
      <c r="O610" s="174"/>
      <c r="P610" s="176">
        <v>650</v>
      </c>
      <c r="Q610" s="173" t="s">
        <v>53</v>
      </c>
      <c r="R610" s="173" t="s">
        <v>53</v>
      </c>
      <c r="S610" s="173" t="s">
        <v>53</v>
      </c>
      <c r="T610" s="173" t="s">
        <v>1754</v>
      </c>
      <c r="U610" s="173" t="s">
        <v>247</v>
      </c>
      <c r="V610" s="173" t="s">
        <v>1832</v>
      </c>
      <c r="W610" s="81" t="s">
        <v>1833</v>
      </c>
      <c r="X610" s="173" t="s">
        <v>52</v>
      </c>
      <c r="Y610" s="108">
        <v>45658</v>
      </c>
      <c r="Z610" s="109">
        <v>46021</v>
      </c>
      <c r="AA610" s="37"/>
      <c r="AB610" s="102"/>
      <c r="AC610" s="43" t="s">
        <v>58</v>
      </c>
      <c r="AD610" s="181" t="s">
        <v>1873</v>
      </c>
      <c r="AE610" s="111" t="s">
        <v>1897</v>
      </c>
      <c r="AF610" s="204"/>
      <c r="AG610" s="113"/>
      <c r="AH610" s="37">
        <v>40</v>
      </c>
      <c r="AI610" s="176">
        <v>40</v>
      </c>
      <c r="AJ610" s="113"/>
      <c r="AK610" s="37"/>
      <c r="AM610" s="175">
        <v>40</v>
      </c>
      <c r="AN610" s="176">
        <v>40</v>
      </c>
      <c r="AO610" s="113"/>
      <c r="AP610" s="136"/>
      <c r="AQ610" s="134">
        <f t="shared" si="22"/>
        <v>0</v>
      </c>
    </row>
    <row r="611" s="10" customFormat="1" ht="73" customHeight="1" spans="1:43">
      <c r="A611" s="37">
        <v>248</v>
      </c>
      <c r="B611" s="173" t="s">
        <v>1897</v>
      </c>
      <c r="C611" s="173" t="s">
        <v>1911</v>
      </c>
      <c r="D611" s="173" t="s">
        <v>2533</v>
      </c>
      <c r="E611" s="113" t="s">
        <v>2861</v>
      </c>
      <c r="F611" s="173" t="s">
        <v>664</v>
      </c>
      <c r="G611" s="113" t="s">
        <v>2862</v>
      </c>
      <c r="H611" s="173" t="s">
        <v>48</v>
      </c>
      <c r="I611" s="174" t="s">
        <v>2863</v>
      </c>
      <c r="J611" s="175">
        <v>9.7</v>
      </c>
      <c r="K611" s="176">
        <v>9.7</v>
      </c>
      <c r="L611" s="113"/>
      <c r="M611" s="37"/>
      <c r="N611" s="174" t="s">
        <v>2864</v>
      </c>
      <c r="O611" s="174"/>
      <c r="P611" s="176">
        <v>87</v>
      </c>
      <c r="Q611" s="173" t="s">
        <v>53</v>
      </c>
      <c r="R611" s="173" t="s">
        <v>53</v>
      </c>
      <c r="S611" s="173" t="s">
        <v>53</v>
      </c>
      <c r="T611" s="173" t="s">
        <v>1754</v>
      </c>
      <c r="U611" s="173" t="s">
        <v>669</v>
      </c>
      <c r="V611" s="173" t="s">
        <v>2865</v>
      </c>
      <c r="W611" s="81" t="s">
        <v>2866</v>
      </c>
      <c r="X611" s="173" t="s">
        <v>52</v>
      </c>
      <c r="Y611" s="108">
        <v>45658</v>
      </c>
      <c r="Z611" s="109">
        <v>46021</v>
      </c>
      <c r="AA611" s="37"/>
      <c r="AB611" s="102"/>
      <c r="AC611" s="43" t="s">
        <v>58</v>
      </c>
      <c r="AD611" s="181" t="s">
        <v>1873</v>
      </c>
      <c r="AE611" s="111" t="s">
        <v>1897</v>
      </c>
      <c r="AF611" s="204"/>
      <c r="AG611" s="113"/>
      <c r="AH611" s="37">
        <v>9.7</v>
      </c>
      <c r="AI611" s="176">
        <v>9.7</v>
      </c>
      <c r="AJ611" s="113"/>
      <c r="AK611" s="37"/>
      <c r="AM611" s="175">
        <v>9.7</v>
      </c>
      <c r="AN611" s="176">
        <v>9.7</v>
      </c>
      <c r="AO611" s="113"/>
      <c r="AP611" s="136"/>
      <c r="AQ611" s="134">
        <f t="shared" si="22"/>
        <v>0</v>
      </c>
    </row>
    <row r="612" s="10" customFormat="1" ht="75" customHeight="1" spans="1:43">
      <c r="A612" s="37">
        <v>249</v>
      </c>
      <c r="B612" s="173" t="s">
        <v>1897</v>
      </c>
      <c r="C612" s="173" t="s">
        <v>1911</v>
      </c>
      <c r="D612" s="173" t="s">
        <v>2533</v>
      </c>
      <c r="E612" s="113" t="s">
        <v>2867</v>
      </c>
      <c r="F612" s="173" t="s">
        <v>664</v>
      </c>
      <c r="G612" s="113" t="s">
        <v>1044</v>
      </c>
      <c r="H612" s="173" t="s">
        <v>48</v>
      </c>
      <c r="I612" s="174" t="s">
        <v>2868</v>
      </c>
      <c r="J612" s="175">
        <v>23.2</v>
      </c>
      <c r="K612" s="176">
        <v>23.2</v>
      </c>
      <c r="L612" s="113"/>
      <c r="M612" s="37"/>
      <c r="N612" s="174" t="s">
        <v>2869</v>
      </c>
      <c r="O612" s="174"/>
      <c r="P612" s="176">
        <v>310</v>
      </c>
      <c r="Q612" s="173" t="s">
        <v>53</v>
      </c>
      <c r="R612" s="173" t="s">
        <v>53</v>
      </c>
      <c r="S612" s="173" t="s">
        <v>53</v>
      </c>
      <c r="T612" s="173" t="s">
        <v>1754</v>
      </c>
      <c r="U612" s="173" t="s">
        <v>669</v>
      </c>
      <c r="V612" s="173" t="s">
        <v>2865</v>
      </c>
      <c r="W612" s="81" t="s">
        <v>2866</v>
      </c>
      <c r="X612" s="173" t="s">
        <v>52</v>
      </c>
      <c r="Y612" s="108">
        <v>45658</v>
      </c>
      <c r="Z612" s="109">
        <v>46021</v>
      </c>
      <c r="AA612" s="37"/>
      <c r="AB612" s="102"/>
      <c r="AC612" s="43" t="s">
        <v>58</v>
      </c>
      <c r="AD612" s="181" t="s">
        <v>1873</v>
      </c>
      <c r="AE612" s="111" t="s">
        <v>1897</v>
      </c>
      <c r="AF612" s="204"/>
      <c r="AG612" s="113"/>
      <c r="AH612" s="37">
        <v>23.2</v>
      </c>
      <c r="AI612" s="176">
        <v>23.2</v>
      </c>
      <c r="AJ612" s="113"/>
      <c r="AK612" s="37"/>
      <c r="AM612" s="175">
        <v>23.2</v>
      </c>
      <c r="AN612" s="176">
        <v>23.2</v>
      </c>
      <c r="AO612" s="113"/>
      <c r="AP612" s="136"/>
      <c r="AQ612" s="134">
        <f t="shared" si="22"/>
        <v>0</v>
      </c>
    </row>
    <row r="613" s="10" customFormat="1" ht="72" customHeight="1" spans="1:43">
      <c r="A613" s="37">
        <v>250</v>
      </c>
      <c r="B613" s="173" t="s">
        <v>1897</v>
      </c>
      <c r="C613" s="173" t="s">
        <v>1911</v>
      </c>
      <c r="D613" s="173" t="s">
        <v>2533</v>
      </c>
      <c r="E613" s="113" t="s">
        <v>2870</v>
      </c>
      <c r="F613" s="173" t="s">
        <v>664</v>
      </c>
      <c r="G613" s="113" t="s">
        <v>2871</v>
      </c>
      <c r="H613" s="173" t="s">
        <v>48</v>
      </c>
      <c r="I613" s="174" t="s">
        <v>2872</v>
      </c>
      <c r="J613" s="175">
        <v>11.8</v>
      </c>
      <c r="K613" s="176">
        <v>11.8</v>
      </c>
      <c r="L613" s="113"/>
      <c r="M613" s="37"/>
      <c r="N613" s="174" t="s">
        <v>2873</v>
      </c>
      <c r="O613" s="174"/>
      <c r="P613" s="176">
        <v>237</v>
      </c>
      <c r="Q613" s="173" t="s">
        <v>53</v>
      </c>
      <c r="R613" s="173" t="s">
        <v>53</v>
      </c>
      <c r="S613" s="173" t="s">
        <v>53</v>
      </c>
      <c r="T613" s="173" t="s">
        <v>1754</v>
      </c>
      <c r="U613" s="173" t="s">
        <v>669</v>
      </c>
      <c r="V613" s="173" t="s">
        <v>2865</v>
      </c>
      <c r="W613" s="81" t="s">
        <v>2866</v>
      </c>
      <c r="X613" s="173" t="s">
        <v>52</v>
      </c>
      <c r="Y613" s="108">
        <v>45658</v>
      </c>
      <c r="Z613" s="109">
        <v>46021</v>
      </c>
      <c r="AA613" s="37"/>
      <c r="AB613" s="102"/>
      <c r="AC613" s="43" t="s">
        <v>58</v>
      </c>
      <c r="AD613" s="181" t="s">
        <v>1873</v>
      </c>
      <c r="AE613" s="111" t="s">
        <v>1897</v>
      </c>
      <c r="AF613" s="204"/>
      <c r="AG613" s="113"/>
      <c r="AH613" s="37">
        <v>11.8</v>
      </c>
      <c r="AI613" s="176">
        <v>11.8</v>
      </c>
      <c r="AJ613" s="113"/>
      <c r="AK613" s="37"/>
      <c r="AM613" s="175">
        <v>11.8</v>
      </c>
      <c r="AN613" s="176">
        <v>11.8</v>
      </c>
      <c r="AO613" s="113"/>
      <c r="AP613" s="136"/>
      <c r="AQ613" s="134">
        <f t="shared" si="22"/>
        <v>0</v>
      </c>
    </row>
    <row r="614" s="10" customFormat="1" ht="64" customHeight="1" spans="1:43">
      <c r="A614" s="37">
        <v>251</v>
      </c>
      <c r="B614" s="173" t="s">
        <v>1897</v>
      </c>
      <c r="C614" s="173" t="s">
        <v>1911</v>
      </c>
      <c r="D614" s="173" t="s">
        <v>2533</v>
      </c>
      <c r="E614" s="113" t="s">
        <v>2874</v>
      </c>
      <c r="F614" s="173" t="s">
        <v>664</v>
      </c>
      <c r="G614" s="113" t="s">
        <v>1445</v>
      </c>
      <c r="H614" s="173" t="s">
        <v>48</v>
      </c>
      <c r="I614" s="174" t="s">
        <v>2875</v>
      </c>
      <c r="J614" s="175">
        <v>4.1</v>
      </c>
      <c r="K614" s="176">
        <v>4.1</v>
      </c>
      <c r="L614" s="113"/>
      <c r="M614" s="37"/>
      <c r="N614" s="174" t="s">
        <v>2876</v>
      </c>
      <c r="O614" s="174"/>
      <c r="P614" s="176">
        <v>56</v>
      </c>
      <c r="Q614" s="173" t="s">
        <v>53</v>
      </c>
      <c r="R614" s="173" t="s">
        <v>53</v>
      </c>
      <c r="S614" s="173" t="s">
        <v>53</v>
      </c>
      <c r="T614" s="173" t="s">
        <v>1754</v>
      </c>
      <c r="U614" s="173" t="s">
        <v>669</v>
      </c>
      <c r="V614" s="173" t="s">
        <v>2865</v>
      </c>
      <c r="W614" s="81" t="s">
        <v>2866</v>
      </c>
      <c r="X614" s="173" t="s">
        <v>52</v>
      </c>
      <c r="Y614" s="108">
        <v>45658</v>
      </c>
      <c r="Z614" s="109">
        <v>46021</v>
      </c>
      <c r="AA614" s="37"/>
      <c r="AB614" s="102"/>
      <c r="AC614" s="43" t="s">
        <v>58</v>
      </c>
      <c r="AD614" s="181" t="s">
        <v>1873</v>
      </c>
      <c r="AE614" s="111" t="s">
        <v>1897</v>
      </c>
      <c r="AF614" s="204"/>
      <c r="AG614" s="113"/>
      <c r="AH614" s="37">
        <v>4.1</v>
      </c>
      <c r="AI614" s="176">
        <v>4.1</v>
      </c>
      <c r="AJ614" s="113"/>
      <c r="AK614" s="37"/>
      <c r="AM614" s="175">
        <v>4.1</v>
      </c>
      <c r="AN614" s="176">
        <v>4.1</v>
      </c>
      <c r="AO614" s="113"/>
      <c r="AP614" s="136"/>
      <c r="AQ614" s="134">
        <f t="shared" si="22"/>
        <v>0</v>
      </c>
    </row>
    <row r="615" s="10" customFormat="1" ht="88" customHeight="1" spans="1:43">
      <c r="A615" s="37">
        <v>252</v>
      </c>
      <c r="B615" s="173" t="s">
        <v>1897</v>
      </c>
      <c r="C615" s="173" t="s">
        <v>1911</v>
      </c>
      <c r="D615" s="173" t="s">
        <v>2533</v>
      </c>
      <c r="E615" s="113" t="s">
        <v>2877</v>
      </c>
      <c r="F615" s="173" t="s">
        <v>664</v>
      </c>
      <c r="G615" s="113" t="s">
        <v>694</v>
      </c>
      <c r="H615" s="173" t="s">
        <v>48</v>
      </c>
      <c r="I615" s="174" t="s">
        <v>2878</v>
      </c>
      <c r="J615" s="175">
        <v>18.52</v>
      </c>
      <c r="K615" s="176">
        <v>18.52</v>
      </c>
      <c r="L615" s="113"/>
      <c r="M615" s="37"/>
      <c r="N615" s="174" t="s">
        <v>2879</v>
      </c>
      <c r="O615" s="174"/>
      <c r="P615" s="176">
        <v>290</v>
      </c>
      <c r="Q615" s="173" t="s">
        <v>53</v>
      </c>
      <c r="R615" s="173" t="s">
        <v>53</v>
      </c>
      <c r="S615" s="173" t="s">
        <v>53</v>
      </c>
      <c r="T615" s="173" t="s">
        <v>1754</v>
      </c>
      <c r="U615" s="173" t="s">
        <v>669</v>
      </c>
      <c r="V615" s="173" t="s">
        <v>2865</v>
      </c>
      <c r="W615" s="81" t="s">
        <v>2866</v>
      </c>
      <c r="X615" s="173" t="s">
        <v>52</v>
      </c>
      <c r="Y615" s="108">
        <v>45658</v>
      </c>
      <c r="Z615" s="109">
        <v>46021</v>
      </c>
      <c r="AA615" s="37"/>
      <c r="AB615" s="102"/>
      <c r="AC615" s="43" t="s">
        <v>58</v>
      </c>
      <c r="AD615" s="181" t="s">
        <v>1873</v>
      </c>
      <c r="AE615" s="111" t="s">
        <v>1897</v>
      </c>
      <c r="AF615" s="204"/>
      <c r="AG615" s="113"/>
      <c r="AH615" s="37">
        <v>18.52</v>
      </c>
      <c r="AI615" s="176">
        <v>18.52</v>
      </c>
      <c r="AJ615" s="113"/>
      <c r="AK615" s="37"/>
      <c r="AM615" s="175">
        <v>18.52</v>
      </c>
      <c r="AN615" s="176">
        <v>18.52</v>
      </c>
      <c r="AO615" s="113"/>
      <c r="AP615" s="136"/>
      <c r="AQ615" s="134">
        <f t="shared" si="22"/>
        <v>0</v>
      </c>
    </row>
    <row r="616" s="10" customFormat="1" ht="74" customHeight="1" spans="1:43">
      <c r="A616" s="37">
        <v>253</v>
      </c>
      <c r="B616" s="173" t="s">
        <v>1897</v>
      </c>
      <c r="C616" s="173" t="s">
        <v>1911</v>
      </c>
      <c r="D616" s="173" t="s">
        <v>2533</v>
      </c>
      <c r="E616" s="113" t="s">
        <v>2880</v>
      </c>
      <c r="F616" s="173" t="s">
        <v>664</v>
      </c>
      <c r="G616" s="113" t="s">
        <v>2881</v>
      </c>
      <c r="H616" s="173" t="s">
        <v>48</v>
      </c>
      <c r="I616" s="174" t="s">
        <v>2882</v>
      </c>
      <c r="J616" s="175">
        <v>48</v>
      </c>
      <c r="K616" s="176">
        <v>48</v>
      </c>
      <c r="L616" s="113"/>
      <c r="M616" s="37"/>
      <c r="N616" s="174" t="s">
        <v>2883</v>
      </c>
      <c r="O616" s="174"/>
      <c r="P616" s="176">
        <v>373</v>
      </c>
      <c r="Q616" s="173" t="s">
        <v>53</v>
      </c>
      <c r="R616" s="173" t="s">
        <v>53</v>
      </c>
      <c r="S616" s="173" t="s">
        <v>53</v>
      </c>
      <c r="T616" s="173" t="s">
        <v>1754</v>
      </c>
      <c r="U616" s="173" t="s">
        <v>669</v>
      </c>
      <c r="V616" s="173" t="s">
        <v>2865</v>
      </c>
      <c r="W616" s="81" t="s">
        <v>2866</v>
      </c>
      <c r="X616" s="173" t="s">
        <v>52</v>
      </c>
      <c r="Y616" s="108">
        <v>45658</v>
      </c>
      <c r="Z616" s="109">
        <v>46021</v>
      </c>
      <c r="AA616" s="37"/>
      <c r="AB616" s="102"/>
      <c r="AC616" s="43" t="s">
        <v>58</v>
      </c>
      <c r="AD616" s="181" t="s">
        <v>1873</v>
      </c>
      <c r="AE616" s="111" t="s">
        <v>1897</v>
      </c>
      <c r="AF616" s="204"/>
      <c r="AG616" s="113"/>
      <c r="AH616" s="37">
        <v>48</v>
      </c>
      <c r="AI616" s="176">
        <v>48</v>
      </c>
      <c r="AJ616" s="113"/>
      <c r="AK616" s="37"/>
      <c r="AM616" s="175">
        <v>48</v>
      </c>
      <c r="AN616" s="176">
        <v>48</v>
      </c>
      <c r="AO616" s="113"/>
      <c r="AP616" s="136"/>
      <c r="AQ616" s="134">
        <f t="shared" si="22"/>
        <v>0</v>
      </c>
    </row>
    <row r="617" s="10" customFormat="1" ht="80" customHeight="1" spans="1:43">
      <c r="A617" s="37">
        <v>254</v>
      </c>
      <c r="B617" s="173" t="s">
        <v>1897</v>
      </c>
      <c r="C617" s="173" t="s">
        <v>1911</v>
      </c>
      <c r="D617" s="173" t="s">
        <v>2533</v>
      </c>
      <c r="E617" s="113" t="s">
        <v>2884</v>
      </c>
      <c r="F617" s="173" t="s">
        <v>664</v>
      </c>
      <c r="G617" s="113" t="s">
        <v>1044</v>
      </c>
      <c r="H617" s="173" t="s">
        <v>48</v>
      </c>
      <c r="I617" s="174" t="s">
        <v>2885</v>
      </c>
      <c r="J617" s="175">
        <v>38</v>
      </c>
      <c r="K617" s="176">
        <v>38</v>
      </c>
      <c r="L617" s="113"/>
      <c r="M617" s="37"/>
      <c r="N617" s="174" t="s">
        <v>2886</v>
      </c>
      <c r="O617" s="174"/>
      <c r="P617" s="176">
        <v>528</v>
      </c>
      <c r="Q617" s="173" t="s">
        <v>53</v>
      </c>
      <c r="R617" s="173" t="s">
        <v>53</v>
      </c>
      <c r="S617" s="173" t="s">
        <v>53</v>
      </c>
      <c r="T617" s="173" t="s">
        <v>1754</v>
      </c>
      <c r="U617" s="173" t="s">
        <v>669</v>
      </c>
      <c r="V617" s="173" t="s">
        <v>2865</v>
      </c>
      <c r="W617" s="81" t="s">
        <v>2866</v>
      </c>
      <c r="X617" s="173" t="s">
        <v>52</v>
      </c>
      <c r="Y617" s="108">
        <v>45658</v>
      </c>
      <c r="Z617" s="109">
        <v>46021</v>
      </c>
      <c r="AA617" s="37"/>
      <c r="AB617" s="102"/>
      <c r="AC617" s="43" t="s">
        <v>58</v>
      </c>
      <c r="AD617" s="181" t="s">
        <v>1873</v>
      </c>
      <c r="AE617" s="111" t="s">
        <v>1897</v>
      </c>
      <c r="AF617" s="204"/>
      <c r="AG617" s="113"/>
      <c r="AH617" s="37">
        <v>38</v>
      </c>
      <c r="AI617" s="176">
        <v>38</v>
      </c>
      <c r="AJ617" s="113"/>
      <c r="AK617" s="37"/>
      <c r="AM617" s="175">
        <v>38</v>
      </c>
      <c r="AN617" s="176">
        <v>38</v>
      </c>
      <c r="AO617" s="113"/>
      <c r="AP617" s="136"/>
      <c r="AQ617" s="134">
        <f t="shared" si="22"/>
        <v>0</v>
      </c>
    </row>
    <row r="618" s="10" customFormat="1" ht="81" customHeight="1" spans="1:43">
      <c r="A618" s="37">
        <v>255</v>
      </c>
      <c r="B618" s="173" t="s">
        <v>1897</v>
      </c>
      <c r="C618" s="173" t="s">
        <v>1911</v>
      </c>
      <c r="D618" s="173" t="s">
        <v>2533</v>
      </c>
      <c r="E618" s="113" t="s">
        <v>2887</v>
      </c>
      <c r="F618" s="173" t="s">
        <v>664</v>
      </c>
      <c r="G618" s="113" t="s">
        <v>2888</v>
      </c>
      <c r="H618" s="173" t="s">
        <v>48</v>
      </c>
      <c r="I618" s="174" t="s">
        <v>2889</v>
      </c>
      <c r="J618" s="175">
        <v>78.5</v>
      </c>
      <c r="K618" s="176">
        <v>78.5</v>
      </c>
      <c r="L618" s="113"/>
      <c r="M618" s="37"/>
      <c r="N618" s="174" t="s">
        <v>2890</v>
      </c>
      <c r="O618" s="174"/>
      <c r="P618" s="176">
        <v>779</v>
      </c>
      <c r="Q618" s="173" t="s">
        <v>53</v>
      </c>
      <c r="R618" s="173" t="s">
        <v>53</v>
      </c>
      <c r="S618" s="173" t="s">
        <v>53</v>
      </c>
      <c r="T618" s="173" t="s">
        <v>1754</v>
      </c>
      <c r="U618" s="173" t="s">
        <v>669</v>
      </c>
      <c r="V618" s="173" t="s">
        <v>2865</v>
      </c>
      <c r="W618" s="81" t="s">
        <v>2866</v>
      </c>
      <c r="X618" s="173" t="s">
        <v>52</v>
      </c>
      <c r="Y618" s="108">
        <v>45658</v>
      </c>
      <c r="Z618" s="109">
        <v>46021</v>
      </c>
      <c r="AA618" s="37"/>
      <c r="AB618" s="102"/>
      <c r="AC618" s="43" t="s">
        <v>58</v>
      </c>
      <c r="AD618" s="181" t="s">
        <v>1873</v>
      </c>
      <c r="AE618" s="111" t="s">
        <v>1897</v>
      </c>
      <c r="AF618" s="204"/>
      <c r="AG618" s="113"/>
      <c r="AH618" s="37">
        <v>78.5</v>
      </c>
      <c r="AI618" s="176">
        <v>78.5</v>
      </c>
      <c r="AJ618" s="113"/>
      <c r="AK618" s="37"/>
      <c r="AM618" s="175">
        <v>78.5</v>
      </c>
      <c r="AN618" s="176">
        <v>78.5</v>
      </c>
      <c r="AO618" s="113"/>
      <c r="AP618" s="136"/>
      <c r="AQ618" s="134">
        <f t="shared" si="22"/>
        <v>0</v>
      </c>
    </row>
    <row r="619" s="10" customFormat="1" ht="62" customHeight="1" spans="1:43">
      <c r="A619" s="37">
        <v>256</v>
      </c>
      <c r="B619" s="173" t="s">
        <v>1897</v>
      </c>
      <c r="C619" s="173" t="s">
        <v>1911</v>
      </c>
      <c r="D619" s="173" t="s">
        <v>2533</v>
      </c>
      <c r="E619" s="113" t="s">
        <v>2891</v>
      </c>
      <c r="F619" s="173" t="s">
        <v>664</v>
      </c>
      <c r="G619" s="113" t="s">
        <v>2892</v>
      </c>
      <c r="H619" s="173" t="s">
        <v>48</v>
      </c>
      <c r="I619" s="174" t="s">
        <v>2893</v>
      </c>
      <c r="J619" s="175">
        <v>8</v>
      </c>
      <c r="K619" s="176">
        <v>8</v>
      </c>
      <c r="L619" s="113"/>
      <c r="M619" s="37"/>
      <c r="N619" s="174" t="s">
        <v>2894</v>
      </c>
      <c r="O619" s="174"/>
      <c r="P619" s="176">
        <v>390</v>
      </c>
      <c r="Q619" s="173" t="s">
        <v>53</v>
      </c>
      <c r="R619" s="173" t="s">
        <v>53</v>
      </c>
      <c r="S619" s="173" t="s">
        <v>53</v>
      </c>
      <c r="T619" s="173" t="s">
        <v>1754</v>
      </c>
      <c r="U619" s="173" t="s">
        <v>669</v>
      </c>
      <c r="V619" s="173" t="s">
        <v>2865</v>
      </c>
      <c r="W619" s="81" t="s">
        <v>2866</v>
      </c>
      <c r="X619" s="173" t="s">
        <v>52</v>
      </c>
      <c r="Y619" s="108">
        <v>45658</v>
      </c>
      <c r="Z619" s="109">
        <v>46021</v>
      </c>
      <c r="AA619" s="37"/>
      <c r="AB619" s="102"/>
      <c r="AC619" s="43" t="s">
        <v>58</v>
      </c>
      <c r="AD619" s="181" t="s">
        <v>1873</v>
      </c>
      <c r="AE619" s="111" t="s">
        <v>1897</v>
      </c>
      <c r="AF619" s="204"/>
      <c r="AG619" s="113"/>
      <c r="AH619" s="37">
        <v>8</v>
      </c>
      <c r="AI619" s="176">
        <v>8</v>
      </c>
      <c r="AJ619" s="113"/>
      <c r="AK619" s="37"/>
      <c r="AM619" s="175">
        <v>8</v>
      </c>
      <c r="AN619" s="176">
        <v>8</v>
      </c>
      <c r="AO619" s="113"/>
      <c r="AP619" s="136"/>
      <c r="AQ619" s="134">
        <f t="shared" si="22"/>
        <v>0</v>
      </c>
    </row>
    <row r="620" s="10" customFormat="1" ht="69" customHeight="1" spans="1:43">
      <c r="A620" s="37">
        <v>257</v>
      </c>
      <c r="B620" s="173" t="s">
        <v>1897</v>
      </c>
      <c r="C620" s="173" t="s">
        <v>1911</v>
      </c>
      <c r="D620" s="173" t="s">
        <v>2533</v>
      </c>
      <c r="E620" s="113" t="s">
        <v>2895</v>
      </c>
      <c r="F620" s="173" t="s">
        <v>664</v>
      </c>
      <c r="G620" s="113" t="s">
        <v>2896</v>
      </c>
      <c r="H620" s="173" t="s">
        <v>48</v>
      </c>
      <c r="I620" s="174" t="s">
        <v>2897</v>
      </c>
      <c r="J620" s="175">
        <v>21</v>
      </c>
      <c r="K620" s="176">
        <v>21</v>
      </c>
      <c r="L620" s="113"/>
      <c r="M620" s="37"/>
      <c r="N620" s="174" t="s">
        <v>2898</v>
      </c>
      <c r="O620" s="174"/>
      <c r="P620" s="176">
        <v>458</v>
      </c>
      <c r="Q620" s="173" t="s">
        <v>53</v>
      </c>
      <c r="R620" s="173" t="s">
        <v>53</v>
      </c>
      <c r="S620" s="173" t="s">
        <v>53</v>
      </c>
      <c r="T620" s="173" t="s">
        <v>1754</v>
      </c>
      <c r="U620" s="173" t="s">
        <v>669</v>
      </c>
      <c r="V620" s="173" t="s">
        <v>2865</v>
      </c>
      <c r="W620" s="81" t="s">
        <v>2866</v>
      </c>
      <c r="X620" s="173" t="s">
        <v>52</v>
      </c>
      <c r="Y620" s="108">
        <v>45658</v>
      </c>
      <c r="Z620" s="109">
        <v>46021</v>
      </c>
      <c r="AA620" s="37"/>
      <c r="AB620" s="102"/>
      <c r="AC620" s="43" t="s">
        <v>58</v>
      </c>
      <c r="AD620" s="181" t="s">
        <v>1873</v>
      </c>
      <c r="AE620" s="111" t="s">
        <v>1897</v>
      </c>
      <c r="AF620" s="204"/>
      <c r="AG620" s="113"/>
      <c r="AH620" s="37">
        <v>21</v>
      </c>
      <c r="AI620" s="176">
        <v>21</v>
      </c>
      <c r="AJ620" s="113"/>
      <c r="AK620" s="37"/>
      <c r="AM620" s="175">
        <v>21</v>
      </c>
      <c r="AN620" s="176">
        <v>21</v>
      </c>
      <c r="AO620" s="113"/>
      <c r="AP620" s="136"/>
      <c r="AQ620" s="134">
        <f t="shared" si="22"/>
        <v>0</v>
      </c>
    </row>
    <row r="621" s="10" customFormat="1" ht="90" customHeight="1" spans="1:43">
      <c r="A621" s="37">
        <v>258</v>
      </c>
      <c r="B621" s="173" t="s">
        <v>1897</v>
      </c>
      <c r="C621" s="173" t="s">
        <v>1911</v>
      </c>
      <c r="D621" s="173" t="s">
        <v>2533</v>
      </c>
      <c r="E621" s="113" t="s">
        <v>2903</v>
      </c>
      <c r="F621" s="173" t="s">
        <v>582</v>
      </c>
      <c r="G621" s="113" t="s">
        <v>2904</v>
      </c>
      <c r="H621" s="173" t="s">
        <v>48</v>
      </c>
      <c r="I621" s="174" t="s">
        <v>2905</v>
      </c>
      <c r="J621" s="175">
        <v>263.5</v>
      </c>
      <c r="K621" s="176">
        <v>263.5</v>
      </c>
      <c r="L621" s="113"/>
      <c r="M621" s="37"/>
      <c r="N621" s="174" t="s">
        <v>2906</v>
      </c>
      <c r="O621" s="174"/>
      <c r="P621" s="176">
        <v>8330</v>
      </c>
      <c r="Q621" s="173" t="s">
        <v>53</v>
      </c>
      <c r="R621" s="173" t="s">
        <v>53</v>
      </c>
      <c r="S621" s="173" t="s">
        <v>53</v>
      </c>
      <c r="T621" s="173" t="s">
        <v>1754</v>
      </c>
      <c r="U621" s="173" t="s">
        <v>587</v>
      </c>
      <c r="V621" s="173" t="s">
        <v>588</v>
      </c>
      <c r="W621" s="239" t="s">
        <v>1225</v>
      </c>
      <c r="X621" s="173" t="s">
        <v>52</v>
      </c>
      <c r="Y621" s="108">
        <v>45658</v>
      </c>
      <c r="Z621" s="109">
        <v>46021</v>
      </c>
      <c r="AA621" s="37"/>
      <c r="AB621" s="102"/>
      <c r="AC621" s="43" t="s">
        <v>58</v>
      </c>
      <c r="AD621" s="181" t="s">
        <v>1873</v>
      </c>
      <c r="AE621" s="111" t="s">
        <v>1897</v>
      </c>
      <c r="AF621" s="204"/>
      <c r="AG621" s="113"/>
      <c r="AH621" s="37">
        <v>263.5</v>
      </c>
      <c r="AI621" s="176">
        <v>263.5</v>
      </c>
      <c r="AJ621" s="113"/>
      <c r="AK621" s="37"/>
      <c r="AM621" s="175">
        <v>263.5</v>
      </c>
      <c r="AN621" s="176">
        <v>263.5</v>
      </c>
      <c r="AO621" s="113"/>
      <c r="AP621" s="136"/>
      <c r="AQ621" s="134">
        <f t="shared" si="22"/>
        <v>0</v>
      </c>
    </row>
    <row r="622" s="10" customFormat="1" ht="85" customHeight="1" spans="1:43">
      <c r="A622" s="37">
        <v>259</v>
      </c>
      <c r="B622" s="173" t="s">
        <v>1897</v>
      </c>
      <c r="C622" s="173" t="s">
        <v>1911</v>
      </c>
      <c r="D622" s="173" t="s">
        <v>2533</v>
      </c>
      <c r="E622" s="113" t="s">
        <v>2907</v>
      </c>
      <c r="F622" s="173" t="s">
        <v>582</v>
      </c>
      <c r="G622" s="113" t="s">
        <v>764</v>
      </c>
      <c r="H622" s="173" t="s">
        <v>48</v>
      </c>
      <c r="I622" s="174" t="s">
        <v>2908</v>
      </c>
      <c r="J622" s="175">
        <v>100.3</v>
      </c>
      <c r="K622" s="176">
        <v>100.3</v>
      </c>
      <c r="L622" s="113"/>
      <c r="M622" s="37"/>
      <c r="N622" s="174" t="s">
        <v>2909</v>
      </c>
      <c r="O622" s="174"/>
      <c r="P622" s="176">
        <v>4725</v>
      </c>
      <c r="Q622" s="173" t="s">
        <v>53</v>
      </c>
      <c r="R622" s="173" t="s">
        <v>53</v>
      </c>
      <c r="S622" s="173" t="s">
        <v>53</v>
      </c>
      <c r="T622" s="173" t="s">
        <v>1754</v>
      </c>
      <c r="U622" s="173" t="s">
        <v>587</v>
      </c>
      <c r="V622" s="173" t="s">
        <v>588</v>
      </c>
      <c r="W622" s="239" t="s">
        <v>1225</v>
      </c>
      <c r="X622" s="173" t="s">
        <v>52</v>
      </c>
      <c r="Y622" s="108">
        <v>45658</v>
      </c>
      <c r="Z622" s="109">
        <v>46021</v>
      </c>
      <c r="AA622" s="37"/>
      <c r="AB622" s="102"/>
      <c r="AC622" s="43" t="s">
        <v>58</v>
      </c>
      <c r="AD622" s="181" t="s">
        <v>1873</v>
      </c>
      <c r="AE622" s="111" t="s">
        <v>1897</v>
      </c>
      <c r="AF622" s="204"/>
      <c r="AG622" s="113"/>
      <c r="AH622" s="37">
        <v>100.3</v>
      </c>
      <c r="AI622" s="176">
        <v>100.3</v>
      </c>
      <c r="AJ622" s="113"/>
      <c r="AK622" s="37"/>
      <c r="AM622" s="175">
        <v>100.3</v>
      </c>
      <c r="AN622" s="176">
        <v>100.3</v>
      </c>
      <c r="AO622" s="113"/>
      <c r="AP622" s="136"/>
      <c r="AQ622" s="134">
        <f t="shared" si="22"/>
        <v>0</v>
      </c>
    </row>
    <row r="623" s="10" customFormat="1" ht="170" customHeight="1" spans="1:43">
      <c r="A623" s="37">
        <v>260</v>
      </c>
      <c r="B623" s="173" t="s">
        <v>1897</v>
      </c>
      <c r="C623" s="173" t="s">
        <v>1911</v>
      </c>
      <c r="D623" s="173" t="s">
        <v>2533</v>
      </c>
      <c r="E623" s="113" t="s">
        <v>2910</v>
      </c>
      <c r="F623" s="173" t="s">
        <v>167</v>
      </c>
      <c r="G623" s="113" t="s">
        <v>2911</v>
      </c>
      <c r="H623" s="173" t="s">
        <v>48</v>
      </c>
      <c r="I623" s="203" t="s">
        <v>2912</v>
      </c>
      <c r="J623" s="175">
        <v>194.95</v>
      </c>
      <c r="K623" s="176">
        <v>194.95</v>
      </c>
      <c r="L623" s="113"/>
      <c r="M623" s="37"/>
      <c r="N623" s="174" t="s">
        <v>2913</v>
      </c>
      <c r="O623" s="174"/>
      <c r="P623" s="176">
        <v>1225</v>
      </c>
      <c r="Q623" s="173" t="s">
        <v>53</v>
      </c>
      <c r="R623" s="173" t="s">
        <v>53</v>
      </c>
      <c r="S623" s="173" t="s">
        <v>53</v>
      </c>
      <c r="T623" s="173" t="s">
        <v>1754</v>
      </c>
      <c r="U623" s="173" t="s">
        <v>172</v>
      </c>
      <c r="V623" s="173" t="s">
        <v>1859</v>
      </c>
      <c r="W623" s="81" t="s">
        <v>2914</v>
      </c>
      <c r="X623" s="173" t="s">
        <v>52</v>
      </c>
      <c r="Y623" s="108">
        <v>45658</v>
      </c>
      <c r="Z623" s="109">
        <v>46021</v>
      </c>
      <c r="AA623" s="37"/>
      <c r="AB623" s="102" t="s">
        <v>57</v>
      </c>
      <c r="AC623" s="43" t="s">
        <v>58</v>
      </c>
      <c r="AD623" s="181" t="s">
        <v>1873</v>
      </c>
      <c r="AE623" s="111" t="s">
        <v>1897</v>
      </c>
      <c r="AF623" s="204">
        <v>194.95</v>
      </c>
      <c r="AG623" s="113"/>
      <c r="AH623" s="37">
        <v>194.95</v>
      </c>
      <c r="AI623" s="176">
        <v>194.95</v>
      </c>
      <c r="AJ623" s="113"/>
      <c r="AK623" s="37"/>
      <c r="AM623" s="175">
        <v>194.95</v>
      </c>
      <c r="AN623" s="176">
        <v>194.95</v>
      </c>
      <c r="AO623" s="113"/>
      <c r="AP623" s="136"/>
      <c r="AQ623" s="134">
        <f t="shared" si="22"/>
        <v>0</v>
      </c>
    </row>
    <row r="624" s="10" customFormat="1" ht="85" customHeight="1" spans="1:43">
      <c r="A624" s="37">
        <v>261</v>
      </c>
      <c r="B624" s="173" t="s">
        <v>1897</v>
      </c>
      <c r="C624" s="173" t="s">
        <v>1911</v>
      </c>
      <c r="D624" s="173" t="s">
        <v>2533</v>
      </c>
      <c r="E624" s="113" t="s">
        <v>2915</v>
      </c>
      <c r="F624" s="173" t="s">
        <v>167</v>
      </c>
      <c r="G624" s="113" t="s">
        <v>2916</v>
      </c>
      <c r="H624" s="173" t="s">
        <v>48</v>
      </c>
      <c r="I624" s="174" t="s">
        <v>2917</v>
      </c>
      <c r="J624" s="175">
        <v>31.9</v>
      </c>
      <c r="K624" s="176">
        <v>31.9</v>
      </c>
      <c r="L624" s="113"/>
      <c r="M624" s="37"/>
      <c r="N624" s="174" t="s">
        <v>2918</v>
      </c>
      <c r="O624" s="174"/>
      <c r="P624" s="176">
        <v>281</v>
      </c>
      <c r="Q624" s="173" t="s">
        <v>53</v>
      </c>
      <c r="R624" s="173" t="s">
        <v>53</v>
      </c>
      <c r="S624" s="173" t="s">
        <v>53</v>
      </c>
      <c r="T624" s="173" t="s">
        <v>1754</v>
      </c>
      <c r="U624" s="173" t="s">
        <v>172</v>
      </c>
      <c r="V624" s="173" t="s">
        <v>1859</v>
      </c>
      <c r="W624" s="81" t="s">
        <v>2914</v>
      </c>
      <c r="X624" s="173" t="s">
        <v>52</v>
      </c>
      <c r="Y624" s="108">
        <v>45658</v>
      </c>
      <c r="Z624" s="109">
        <v>46021</v>
      </c>
      <c r="AA624" s="37"/>
      <c r="AB624" s="102" t="s">
        <v>57</v>
      </c>
      <c r="AC624" s="43" t="s">
        <v>58</v>
      </c>
      <c r="AD624" s="181" t="s">
        <v>1873</v>
      </c>
      <c r="AE624" s="111" t="s">
        <v>1897</v>
      </c>
      <c r="AF624" s="204">
        <v>31.9</v>
      </c>
      <c r="AG624" s="113"/>
      <c r="AH624" s="37">
        <v>31.9</v>
      </c>
      <c r="AI624" s="176">
        <v>31.9</v>
      </c>
      <c r="AJ624" s="113"/>
      <c r="AK624" s="37"/>
      <c r="AM624" s="175">
        <v>31.9</v>
      </c>
      <c r="AN624" s="176">
        <v>31.9</v>
      </c>
      <c r="AO624" s="113"/>
      <c r="AP624" s="136"/>
      <c r="AQ624" s="134">
        <f t="shared" si="22"/>
        <v>0</v>
      </c>
    </row>
    <row r="625" s="10" customFormat="1" ht="96" customHeight="1" spans="1:43">
      <c r="A625" s="37">
        <v>262</v>
      </c>
      <c r="B625" s="173" t="s">
        <v>1897</v>
      </c>
      <c r="C625" s="173" t="s">
        <v>1911</v>
      </c>
      <c r="D625" s="173" t="s">
        <v>2533</v>
      </c>
      <c r="E625" s="113" t="s">
        <v>2923</v>
      </c>
      <c r="F625" s="173" t="s">
        <v>167</v>
      </c>
      <c r="G625" s="113" t="s">
        <v>2924</v>
      </c>
      <c r="H625" s="173" t="s">
        <v>48</v>
      </c>
      <c r="I625" s="174" t="s">
        <v>2925</v>
      </c>
      <c r="J625" s="175">
        <v>12.62</v>
      </c>
      <c r="K625" s="176">
        <v>12.62</v>
      </c>
      <c r="L625" s="113"/>
      <c r="M625" s="37"/>
      <c r="N625" s="174" t="s">
        <v>2926</v>
      </c>
      <c r="O625" s="174"/>
      <c r="P625" s="176">
        <v>135</v>
      </c>
      <c r="Q625" s="173" t="s">
        <v>53</v>
      </c>
      <c r="R625" s="173" t="s">
        <v>53</v>
      </c>
      <c r="S625" s="173" t="s">
        <v>53</v>
      </c>
      <c r="T625" s="173" t="s">
        <v>1754</v>
      </c>
      <c r="U625" s="173" t="s">
        <v>172</v>
      </c>
      <c r="V625" s="173" t="s">
        <v>1859</v>
      </c>
      <c r="W625" s="81" t="s">
        <v>2914</v>
      </c>
      <c r="X625" s="173" t="s">
        <v>52</v>
      </c>
      <c r="Y625" s="108">
        <v>45658</v>
      </c>
      <c r="Z625" s="109">
        <v>46021</v>
      </c>
      <c r="AA625" s="37"/>
      <c r="AB625" s="102"/>
      <c r="AC625" s="43" t="s">
        <v>58</v>
      </c>
      <c r="AD625" s="181" t="s">
        <v>1873</v>
      </c>
      <c r="AE625" s="111" t="s">
        <v>1897</v>
      </c>
      <c r="AF625" s="204"/>
      <c r="AG625" s="113"/>
      <c r="AH625" s="37">
        <v>12.62</v>
      </c>
      <c r="AI625" s="176">
        <v>12.62</v>
      </c>
      <c r="AJ625" s="113"/>
      <c r="AK625" s="37"/>
      <c r="AM625" s="175">
        <v>12.62</v>
      </c>
      <c r="AN625" s="176">
        <v>12.62</v>
      </c>
      <c r="AO625" s="113"/>
      <c r="AP625" s="136"/>
      <c r="AQ625" s="134">
        <f t="shared" si="22"/>
        <v>0</v>
      </c>
    </row>
    <row r="626" s="10" customFormat="1" ht="74" customHeight="1" spans="1:43">
      <c r="A626" s="37">
        <v>263</v>
      </c>
      <c r="B626" s="173" t="s">
        <v>1897</v>
      </c>
      <c r="C626" s="173" t="s">
        <v>1911</v>
      </c>
      <c r="D626" s="173" t="s">
        <v>2533</v>
      </c>
      <c r="E626" s="113" t="s">
        <v>2930</v>
      </c>
      <c r="F626" s="173" t="s">
        <v>167</v>
      </c>
      <c r="G626" s="113" t="s">
        <v>1079</v>
      </c>
      <c r="H626" s="173" t="s">
        <v>48</v>
      </c>
      <c r="I626" s="174" t="s">
        <v>2931</v>
      </c>
      <c r="J626" s="175">
        <v>38.6</v>
      </c>
      <c r="K626" s="176">
        <v>38.6</v>
      </c>
      <c r="L626" s="113"/>
      <c r="M626" s="37"/>
      <c r="N626" s="174" t="s">
        <v>2932</v>
      </c>
      <c r="O626" s="174"/>
      <c r="P626" s="176">
        <v>619</v>
      </c>
      <c r="Q626" s="173" t="s">
        <v>53</v>
      </c>
      <c r="R626" s="173" t="s">
        <v>53</v>
      </c>
      <c r="S626" s="173" t="s">
        <v>53</v>
      </c>
      <c r="T626" s="173" t="s">
        <v>1754</v>
      </c>
      <c r="U626" s="173" t="s">
        <v>172</v>
      </c>
      <c r="V626" s="173" t="s">
        <v>1859</v>
      </c>
      <c r="W626" s="81" t="s">
        <v>2914</v>
      </c>
      <c r="X626" s="173" t="s">
        <v>52</v>
      </c>
      <c r="Y626" s="108">
        <v>45658</v>
      </c>
      <c r="Z626" s="109">
        <v>46021</v>
      </c>
      <c r="AA626" s="37"/>
      <c r="AB626" s="102"/>
      <c r="AC626" s="43" t="s">
        <v>58</v>
      </c>
      <c r="AD626" s="181" t="s">
        <v>1873</v>
      </c>
      <c r="AE626" s="111" t="s">
        <v>1897</v>
      </c>
      <c r="AF626" s="204"/>
      <c r="AG626" s="113"/>
      <c r="AH626" s="37">
        <v>38.6</v>
      </c>
      <c r="AI626" s="176">
        <v>38.6</v>
      </c>
      <c r="AJ626" s="113"/>
      <c r="AK626" s="37"/>
      <c r="AM626" s="175">
        <v>38.6</v>
      </c>
      <c r="AN626" s="176">
        <v>38.6</v>
      </c>
      <c r="AO626" s="113"/>
      <c r="AP626" s="136"/>
      <c r="AQ626" s="134">
        <f t="shared" si="22"/>
        <v>0</v>
      </c>
    </row>
    <row r="627" s="10" customFormat="1" ht="71" customHeight="1" spans="1:43">
      <c r="A627" s="37">
        <v>264</v>
      </c>
      <c r="B627" s="173" t="s">
        <v>1897</v>
      </c>
      <c r="C627" s="173" t="s">
        <v>1911</v>
      </c>
      <c r="D627" s="173" t="s">
        <v>2533</v>
      </c>
      <c r="E627" s="113" t="s">
        <v>2933</v>
      </c>
      <c r="F627" s="173" t="s">
        <v>167</v>
      </c>
      <c r="G627" s="113" t="s">
        <v>2934</v>
      </c>
      <c r="H627" s="173" t="s">
        <v>48</v>
      </c>
      <c r="I627" s="174" t="s">
        <v>2935</v>
      </c>
      <c r="J627" s="175">
        <v>30.9</v>
      </c>
      <c r="K627" s="176">
        <v>30.9</v>
      </c>
      <c r="L627" s="113"/>
      <c r="M627" s="37"/>
      <c r="N627" s="174" t="s">
        <v>2936</v>
      </c>
      <c r="O627" s="174"/>
      <c r="P627" s="176">
        <v>938</v>
      </c>
      <c r="Q627" s="173" t="s">
        <v>53</v>
      </c>
      <c r="R627" s="173" t="s">
        <v>53</v>
      </c>
      <c r="S627" s="173" t="s">
        <v>53</v>
      </c>
      <c r="T627" s="173" t="s">
        <v>1754</v>
      </c>
      <c r="U627" s="173" t="s">
        <v>172</v>
      </c>
      <c r="V627" s="173" t="s">
        <v>1859</v>
      </c>
      <c r="W627" s="81" t="s">
        <v>2914</v>
      </c>
      <c r="X627" s="173" t="s">
        <v>52</v>
      </c>
      <c r="Y627" s="108">
        <v>45658</v>
      </c>
      <c r="Z627" s="109">
        <v>46021</v>
      </c>
      <c r="AA627" s="37"/>
      <c r="AB627" s="102"/>
      <c r="AC627" s="43" t="s">
        <v>58</v>
      </c>
      <c r="AD627" s="181" t="s">
        <v>1873</v>
      </c>
      <c r="AE627" s="111" t="s">
        <v>1897</v>
      </c>
      <c r="AF627" s="204"/>
      <c r="AG627" s="113"/>
      <c r="AH627" s="37">
        <v>30.9</v>
      </c>
      <c r="AI627" s="176">
        <v>30.9</v>
      </c>
      <c r="AJ627" s="113"/>
      <c r="AK627" s="37"/>
      <c r="AM627" s="175">
        <v>30.9</v>
      </c>
      <c r="AN627" s="176">
        <v>30.9</v>
      </c>
      <c r="AO627" s="113"/>
      <c r="AP627" s="136"/>
      <c r="AQ627" s="134">
        <f t="shared" si="22"/>
        <v>0</v>
      </c>
    </row>
    <row r="628" s="10" customFormat="1" ht="86" customHeight="1" spans="1:43">
      <c r="A628" s="37">
        <v>265</v>
      </c>
      <c r="B628" s="173" t="s">
        <v>1897</v>
      </c>
      <c r="C628" s="173" t="s">
        <v>1911</v>
      </c>
      <c r="D628" s="173" t="s">
        <v>2533</v>
      </c>
      <c r="E628" s="113" t="s">
        <v>2937</v>
      </c>
      <c r="F628" s="173" t="s">
        <v>167</v>
      </c>
      <c r="G628" s="113" t="s">
        <v>2938</v>
      </c>
      <c r="H628" s="173" t="s">
        <v>48</v>
      </c>
      <c r="I628" s="203" t="s">
        <v>2939</v>
      </c>
      <c r="J628" s="175">
        <v>31.63</v>
      </c>
      <c r="K628" s="176">
        <v>31.63</v>
      </c>
      <c r="L628" s="113"/>
      <c r="M628" s="37"/>
      <c r="N628" s="174" t="s">
        <v>2940</v>
      </c>
      <c r="O628" s="174"/>
      <c r="P628" s="176">
        <v>1186</v>
      </c>
      <c r="Q628" s="173" t="s">
        <v>53</v>
      </c>
      <c r="R628" s="173" t="s">
        <v>53</v>
      </c>
      <c r="S628" s="173" t="s">
        <v>53</v>
      </c>
      <c r="T628" s="173" t="s">
        <v>1754</v>
      </c>
      <c r="U628" s="173" t="s">
        <v>172</v>
      </c>
      <c r="V628" s="173" t="s">
        <v>1859</v>
      </c>
      <c r="W628" s="81" t="s">
        <v>2914</v>
      </c>
      <c r="X628" s="173" t="s">
        <v>52</v>
      </c>
      <c r="Y628" s="108">
        <v>45658</v>
      </c>
      <c r="Z628" s="109">
        <v>46021</v>
      </c>
      <c r="AA628" s="37"/>
      <c r="AB628" s="102"/>
      <c r="AC628" s="43" t="s">
        <v>58</v>
      </c>
      <c r="AD628" s="181" t="s">
        <v>1873</v>
      </c>
      <c r="AE628" s="111" t="s">
        <v>1897</v>
      </c>
      <c r="AF628" s="204"/>
      <c r="AG628" s="113"/>
      <c r="AH628" s="37">
        <v>31.63</v>
      </c>
      <c r="AI628" s="176">
        <v>31.63</v>
      </c>
      <c r="AJ628" s="113"/>
      <c r="AK628" s="37"/>
      <c r="AM628" s="175">
        <v>31.63</v>
      </c>
      <c r="AN628" s="176">
        <v>31.63</v>
      </c>
      <c r="AO628" s="113"/>
      <c r="AP628" s="136"/>
      <c r="AQ628" s="134">
        <f t="shared" si="22"/>
        <v>0</v>
      </c>
    </row>
    <row r="629" s="10" customFormat="1" ht="84" customHeight="1" spans="1:43">
      <c r="A629" s="37">
        <v>266</v>
      </c>
      <c r="B629" s="173" t="s">
        <v>1897</v>
      </c>
      <c r="C629" s="173" t="s">
        <v>1911</v>
      </c>
      <c r="D629" s="173" t="s">
        <v>2533</v>
      </c>
      <c r="E629" s="113" t="s">
        <v>2941</v>
      </c>
      <c r="F629" s="173" t="s">
        <v>167</v>
      </c>
      <c r="G629" s="113" t="s">
        <v>2942</v>
      </c>
      <c r="H629" s="173" t="s">
        <v>48</v>
      </c>
      <c r="I629" s="203" t="s">
        <v>2943</v>
      </c>
      <c r="J629" s="175">
        <v>52.1</v>
      </c>
      <c r="K629" s="176">
        <v>52.1</v>
      </c>
      <c r="L629" s="113"/>
      <c r="M629" s="37"/>
      <c r="N629" s="174" t="s">
        <v>2944</v>
      </c>
      <c r="O629" s="174"/>
      <c r="P629" s="176">
        <v>1573</v>
      </c>
      <c r="Q629" s="173" t="s">
        <v>53</v>
      </c>
      <c r="R629" s="173" t="s">
        <v>53</v>
      </c>
      <c r="S629" s="173" t="s">
        <v>53</v>
      </c>
      <c r="T629" s="173" t="s">
        <v>1754</v>
      </c>
      <c r="U629" s="173" t="s">
        <v>172</v>
      </c>
      <c r="V629" s="173" t="s">
        <v>1859</v>
      </c>
      <c r="W629" s="81" t="s">
        <v>2914</v>
      </c>
      <c r="X629" s="173" t="s">
        <v>52</v>
      </c>
      <c r="Y629" s="108">
        <v>45809</v>
      </c>
      <c r="Z629" s="109">
        <v>46021</v>
      </c>
      <c r="AA629" s="37"/>
      <c r="AB629" s="102"/>
      <c r="AC629" s="43" t="s">
        <v>58</v>
      </c>
      <c r="AD629" s="181" t="s">
        <v>1873</v>
      </c>
      <c r="AE629" s="111" t="s">
        <v>1897</v>
      </c>
      <c r="AF629" s="204"/>
      <c r="AG629" s="113"/>
      <c r="AH629" s="37">
        <v>46.09</v>
      </c>
      <c r="AI629" s="176">
        <v>46.09</v>
      </c>
      <c r="AJ629" s="113"/>
      <c r="AK629" s="37"/>
      <c r="AM629" s="37">
        <v>46.09</v>
      </c>
      <c r="AN629" s="176">
        <v>46.09</v>
      </c>
      <c r="AO629" s="113"/>
      <c r="AP629" s="136"/>
      <c r="AQ629" s="134">
        <f t="shared" si="22"/>
        <v>0</v>
      </c>
    </row>
    <row r="630" s="10" customFormat="1" ht="76" customHeight="1" spans="1:43">
      <c r="A630" s="37">
        <v>267</v>
      </c>
      <c r="B630" s="173" t="s">
        <v>1897</v>
      </c>
      <c r="C630" s="173" t="s">
        <v>1911</v>
      </c>
      <c r="D630" s="173" t="s">
        <v>2533</v>
      </c>
      <c r="E630" s="113" t="s">
        <v>2945</v>
      </c>
      <c r="F630" s="173" t="s">
        <v>167</v>
      </c>
      <c r="G630" s="113" t="s">
        <v>1068</v>
      </c>
      <c r="H630" s="173" t="s">
        <v>48</v>
      </c>
      <c r="I630" s="174" t="s">
        <v>2946</v>
      </c>
      <c r="J630" s="175">
        <v>37.7</v>
      </c>
      <c r="K630" s="176">
        <v>37.7</v>
      </c>
      <c r="L630" s="113"/>
      <c r="M630" s="37"/>
      <c r="N630" s="174" t="s">
        <v>2947</v>
      </c>
      <c r="O630" s="174"/>
      <c r="P630" s="176">
        <v>281</v>
      </c>
      <c r="Q630" s="173" t="s">
        <v>53</v>
      </c>
      <c r="R630" s="173" t="s">
        <v>53</v>
      </c>
      <c r="S630" s="173" t="s">
        <v>53</v>
      </c>
      <c r="T630" s="173" t="s">
        <v>1754</v>
      </c>
      <c r="U630" s="173" t="s">
        <v>172</v>
      </c>
      <c r="V630" s="173" t="s">
        <v>1859</v>
      </c>
      <c r="W630" s="81" t="s">
        <v>2914</v>
      </c>
      <c r="X630" s="173" t="s">
        <v>52</v>
      </c>
      <c r="Y630" s="108">
        <v>45809</v>
      </c>
      <c r="Z630" s="109">
        <v>46021</v>
      </c>
      <c r="AA630" s="37"/>
      <c r="AB630" s="102"/>
      <c r="AC630" s="43" t="s">
        <v>58</v>
      </c>
      <c r="AD630" s="181" t="s">
        <v>1873</v>
      </c>
      <c r="AE630" s="111" t="s">
        <v>1897</v>
      </c>
      <c r="AF630" s="204"/>
      <c r="AG630" s="113"/>
      <c r="AH630" s="37">
        <v>37.7</v>
      </c>
      <c r="AI630" s="176">
        <v>37.7</v>
      </c>
      <c r="AJ630" s="113"/>
      <c r="AK630" s="37"/>
      <c r="AM630" s="175">
        <v>37.7</v>
      </c>
      <c r="AN630" s="176">
        <v>37.7</v>
      </c>
      <c r="AO630" s="113"/>
      <c r="AP630" s="136"/>
      <c r="AQ630" s="134">
        <f t="shared" si="22"/>
        <v>0</v>
      </c>
    </row>
    <row r="631" s="10" customFormat="1" ht="216" customHeight="1" spans="1:43">
      <c r="A631" s="37">
        <v>268</v>
      </c>
      <c r="B631" s="173" t="s">
        <v>1897</v>
      </c>
      <c r="C631" s="173" t="s">
        <v>1911</v>
      </c>
      <c r="D631" s="173" t="s">
        <v>2533</v>
      </c>
      <c r="E631" s="113" t="s">
        <v>2941</v>
      </c>
      <c r="F631" s="173" t="s">
        <v>167</v>
      </c>
      <c r="G631" s="113" t="s">
        <v>2942</v>
      </c>
      <c r="H631" s="173" t="s">
        <v>48</v>
      </c>
      <c r="I631" s="203" t="s">
        <v>2948</v>
      </c>
      <c r="J631" s="175">
        <v>227.83</v>
      </c>
      <c r="K631" s="176">
        <v>227.83</v>
      </c>
      <c r="L631" s="113"/>
      <c r="M631" s="37"/>
      <c r="N631" s="174" t="s">
        <v>2949</v>
      </c>
      <c r="O631" s="174"/>
      <c r="P631" s="176">
        <v>1440</v>
      </c>
      <c r="Q631" s="173" t="s">
        <v>53</v>
      </c>
      <c r="R631" s="173" t="s">
        <v>53</v>
      </c>
      <c r="S631" s="173" t="s">
        <v>53</v>
      </c>
      <c r="T631" s="173" t="s">
        <v>1754</v>
      </c>
      <c r="U631" s="173" t="s">
        <v>172</v>
      </c>
      <c r="V631" s="173" t="s">
        <v>1859</v>
      </c>
      <c r="W631" s="81" t="s">
        <v>2914</v>
      </c>
      <c r="X631" s="173" t="s">
        <v>52</v>
      </c>
      <c r="Y631" s="108">
        <v>45658</v>
      </c>
      <c r="Z631" s="109">
        <v>46021</v>
      </c>
      <c r="AA631" s="37" t="s">
        <v>1818</v>
      </c>
      <c r="AB631" s="102" t="s">
        <v>57</v>
      </c>
      <c r="AC631" s="43" t="s">
        <v>58</v>
      </c>
      <c r="AD631" s="181" t="s">
        <v>1873</v>
      </c>
      <c r="AE631" s="111" t="s">
        <v>1897</v>
      </c>
      <c r="AF631" s="204">
        <v>227.83</v>
      </c>
      <c r="AG631" s="113"/>
      <c r="AH631" s="37">
        <v>227.83</v>
      </c>
      <c r="AI631" s="176">
        <v>227.83</v>
      </c>
      <c r="AJ631" s="113"/>
      <c r="AK631" s="37"/>
      <c r="AM631" s="175">
        <v>227.83</v>
      </c>
      <c r="AN631" s="176">
        <v>227.83</v>
      </c>
      <c r="AO631" s="113"/>
      <c r="AP631" s="136"/>
      <c r="AQ631" s="134">
        <f t="shared" si="22"/>
        <v>0</v>
      </c>
    </row>
    <row r="632" s="10" customFormat="1" ht="158" customHeight="1" spans="1:43">
      <c r="A632" s="37">
        <v>269</v>
      </c>
      <c r="B632" s="173" t="s">
        <v>1897</v>
      </c>
      <c r="C632" s="173" t="s">
        <v>1911</v>
      </c>
      <c r="D632" s="173" t="s">
        <v>2533</v>
      </c>
      <c r="E632" s="113" t="s">
        <v>2930</v>
      </c>
      <c r="F632" s="173" t="s">
        <v>167</v>
      </c>
      <c r="G632" s="113" t="s">
        <v>1079</v>
      </c>
      <c r="H632" s="173" t="s">
        <v>48</v>
      </c>
      <c r="I632" s="174" t="s">
        <v>2950</v>
      </c>
      <c r="J632" s="175">
        <v>88.075</v>
      </c>
      <c r="K632" s="176">
        <v>88.075</v>
      </c>
      <c r="L632" s="113"/>
      <c r="M632" s="37"/>
      <c r="N632" s="174" t="s">
        <v>2951</v>
      </c>
      <c r="O632" s="174"/>
      <c r="P632" s="176">
        <v>2167</v>
      </c>
      <c r="Q632" s="173" t="s">
        <v>53</v>
      </c>
      <c r="R632" s="173" t="s">
        <v>53</v>
      </c>
      <c r="S632" s="173" t="s">
        <v>53</v>
      </c>
      <c r="T632" s="173" t="s">
        <v>1754</v>
      </c>
      <c r="U632" s="173" t="s">
        <v>172</v>
      </c>
      <c r="V632" s="173" t="s">
        <v>1859</v>
      </c>
      <c r="W632" s="81" t="s">
        <v>2914</v>
      </c>
      <c r="X632" s="173" t="s">
        <v>52</v>
      </c>
      <c r="Y632" s="108">
        <v>45658</v>
      </c>
      <c r="Z632" s="109">
        <v>46021</v>
      </c>
      <c r="AA632" s="37" t="s">
        <v>1818</v>
      </c>
      <c r="AB632" s="102" t="s">
        <v>57</v>
      </c>
      <c r="AC632" s="43" t="s">
        <v>58</v>
      </c>
      <c r="AD632" s="181" t="s">
        <v>1873</v>
      </c>
      <c r="AE632" s="111" t="s">
        <v>1897</v>
      </c>
      <c r="AF632" s="204">
        <v>88.075</v>
      </c>
      <c r="AG632" s="113"/>
      <c r="AH632" s="37">
        <v>88.075</v>
      </c>
      <c r="AI632" s="176">
        <v>88.075</v>
      </c>
      <c r="AJ632" s="113"/>
      <c r="AK632" s="37"/>
      <c r="AM632" s="175">
        <v>88.075</v>
      </c>
      <c r="AN632" s="176">
        <v>88.075</v>
      </c>
      <c r="AO632" s="113"/>
      <c r="AP632" s="136"/>
      <c r="AQ632" s="134">
        <f t="shared" si="22"/>
        <v>0</v>
      </c>
    </row>
    <row r="633" s="10" customFormat="1" ht="89" customHeight="1" spans="1:43">
      <c r="A633" s="37">
        <v>270</v>
      </c>
      <c r="B633" s="173" t="s">
        <v>1897</v>
      </c>
      <c r="C633" s="173" t="s">
        <v>1911</v>
      </c>
      <c r="D633" s="173" t="s">
        <v>2533</v>
      </c>
      <c r="E633" s="113" t="s">
        <v>2952</v>
      </c>
      <c r="F633" s="173" t="s">
        <v>167</v>
      </c>
      <c r="G633" s="113" t="s">
        <v>2953</v>
      </c>
      <c r="H633" s="173" t="s">
        <v>48</v>
      </c>
      <c r="I633" s="174" t="s">
        <v>2954</v>
      </c>
      <c r="J633" s="175">
        <v>187.385</v>
      </c>
      <c r="K633" s="176">
        <v>187.385</v>
      </c>
      <c r="L633" s="113"/>
      <c r="M633" s="37"/>
      <c r="N633" s="174" t="s">
        <v>2955</v>
      </c>
      <c r="O633" s="174"/>
      <c r="P633" s="176">
        <v>1586</v>
      </c>
      <c r="Q633" s="173" t="s">
        <v>53</v>
      </c>
      <c r="R633" s="173" t="s">
        <v>53</v>
      </c>
      <c r="S633" s="173" t="s">
        <v>53</v>
      </c>
      <c r="T633" s="173" t="s">
        <v>1754</v>
      </c>
      <c r="U633" s="173" t="s">
        <v>172</v>
      </c>
      <c r="V633" s="173" t="s">
        <v>1859</v>
      </c>
      <c r="W633" s="81" t="s">
        <v>2914</v>
      </c>
      <c r="X633" s="173" t="s">
        <v>52</v>
      </c>
      <c r="Y633" s="108">
        <v>45658</v>
      </c>
      <c r="Z633" s="109">
        <v>46021</v>
      </c>
      <c r="AA633" s="37" t="s">
        <v>1818</v>
      </c>
      <c r="AB633" s="102" t="s">
        <v>57</v>
      </c>
      <c r="AC633" s="43" t="s">
        <v>58</v>
      </c>
      <c r="AD633" s="181" t="s">
        <v>1873</v>
      </c>
      <c r="AE633" s="111" t="s">
        <v>1897</v>
      </c>
      <c r="AF633" s="204">
        <v>187.385</v>
      </c>
      <c r="AG633" s="113"/>
      <c r="AH633" s="37">
        <v>187.385</v>
      </c>
      <c r="AI633" s="176">
        <v>187.385</v>
      </c>
      <c r="AJ633" s="113"/>
      <c r="AK633" s="37"/>
      <c r="AM633" s="175">
        <v>187.385</v>
      </c>
      <c r="AN633" s="176">
        <v>187.385</v>
      </c>
      <c r="AO633" s="113"/>
      <c r="AP633" s="136"/>
      <c r="AQ633" s="134">
        <f t="shared" si="22"/>
        <v>0</v>
      </c>
    </row>
    <row r="634" s="10" customFormat="1" ht="139" customHeight="1" spans="1:43">
      <c r="A634" s="37">
        <v>271</v>
      </c>
      <c r="B634" s="173" t="s">
        <v>1897</v>
      </c>
      <c r="C634" s="173" t="s">
        <v>1911</v>
      </c>
      <c r="D634" s="173" t="s">
        <v>2533</v>
      </c>
      <c r="E634" s="113" t="s">
        <v>2960</v>
      </c>
      <c r="F634" s="173" t="s">
        <v>167</v>
      </c>
      <c r="G634" s="113" t="s">
        <v>2961</v>
      </c>
      <c r="H634" s="173" t="s">
        <v>48</v>
      </c>
      <c r="I634" s="203" t="s">
        <v>2962</v>
      </c>
      <c r="J634" s="175">
        <v>433.19</v>
      </c>
      <c r="K634" s="175">
        <v>433.19</v>
      </c>
      <c r="L634" s="113"/>
      <c r="M634" s="37"/>
      <c r="N634" s="174" t="s">
        <v>2963</v>
      </c>
      <c r="O634" s="174"/>
      <c r="P634" s="176">
        <v>4246</v>
      </c>
      <c r="Q634" s="173" t="s">
        <v>53</v>
      </c>
      <c r="R634" s="173" t="s">
        <v>53</v>
      </c>
      <c r="S634" s="173" t="s">
        <v>53</v>
      </c>
      <c r="T634" s="173" t="s">
        <v>1754</v>
      </c>
      <c r="U634" s="173" t="s">
        <v>172</v>
      </c>
      <c r="V634" s="173" t="s">
        <v>1859</v>
      </c>
      <c r="W634" s="81" t="s">
        <v>2914</v>
      </c>
      <c r="X634" s="173" t="s">
        <v>52</v>
      </c>
      <c r="Y634" s="108">
        <v>45809</v>
      </c>
      <c r="Z634" s="109">
        <v>46021</v>
      </c>
      <c r="AA634" s="37" t="s">
        <v>1818</v>
      </c>
      <c r="AB634" s="102"/>
      <c r="AC634" s="43" t="s">
        <v>58</v>
      </c>
      <c r="AD634" s="181" t="s">
        <v>1873</v>
      </c>
      <c r="AE634" s="111" t="s">
        <v>1897</v>
      </c>
      <c r="AF634" s="182"/>
      <c r="AG634" s="113"/>
      <c r="AH634" s="37">
        <v>272.05</v>
      </c>
      <c r="AI634" s="176">
        <v>272.05</v>
      </c>
      <c r="AJ634" s="113"/>
      <c r="AK634" s="37"/>
      <c r="AM634" s="37">
        <v>272.05</v>
      </c>
      <c r="AN634" s="176">
        <v>272.05</v>
      </c>
      <c r="AO634" s="113"/>
      <c r="AP634" s="136"/>
      <c r="AQ634" s="134">
        <f t="shared" si="22"/>
        <v>0</v>
      </c>
    </row>
    <row r="635" s="10" customFormat="1" ht="97" customHeight="1" spans="1:43">
      <c r="A635" s="37">
        <v>272</v>
      </c>
      <c r="B635" s="173" t="s">
        <v>1897</v>
      </c>
      <c r="C635" s="173" t="s">
        <v>1911</v>
      </c>
      <c r="D635" s="173" t="s">
        <v>2533</v>
      </c>
      <c r="E635" s="113" t="s">
        <v>2964</v>
      </c>
      <c r="F635" s="173" t="s">
        <v>607</v>
      </c>
      <c r="G635" s="205" t="s">
        <v>2965</v>
      </c>
      <c r="H635" s="173" t="s">
        <v>48</v>
      </c>
      <c r="I635" s="174" t="s">
        <v>2966</v>
      </c>
      <c r="J635" s="175">
        <v>76</v>
      </c>
      <c r="K635" s="176">
        <v>76</v>
      </c>
      <c r="L635" s="113"/>
      <c r="M635" s="37"/>
      <c r="N635" s="174" t="s">
        <v>2967</v>
      </c>
      <c r="O635" s="174"/>
      <c r="P635" s="176">
        <v>643</v>
      </c>
      <c r="Q635" s="173" t="s">
        <v>52</v>
      </c>
      <c r="R635" s="173" t="s">
        <v>53</v>
      </c>
      <c r="S635" s="173" t="s">
        <v>53</v>
      </c>
      <c r="T635" s="173" t="s">
        <v>1754</v>
      </c>
      <c r="U635" s="37" t="s">
        <v>611</v>
      </c>
      <c r="V635" s="173" t="s">
        <v>2968</v>
      </c>
      <c r="W635" s="81" t="s">
        <v>2969</v>
      </c>
      <c r="X635" s="173" t="s">
        <v>52</v>
      </c>
      <c r="Y635" s="108">
        <v>45658</v>
      </c>
      <c r="Z635" s="109">
        <v>46021</v>
      </c>
      <c r="AA635" s="37"/>
      <c r="AB635" s="102" t="s">
        <v>57</v>
      </c>
      <c r="AC635" s="43" t="s">
        <v>58</v>
      </c>
      <c r="AD635" s="181" t="s">
        <v>1873</v>
      </c>
      <c r="AE635" s="111" t="s">
        <v>1897</v>
      </c>
      <c r="AF635" s="204">
        <v>76</v>
      </c>
      <c r="AG635" s="113"/>
      <c r="AH635" s="37">
        <v>76</v>
      </c>
      <c r="AI635" s="176">
        <v>76</v>
      </c>
      <c r="AJ635" s="113"/>
      <c r="AK635" s="37"/>
      <c r="AM635" s="175">
        <v>76</v>
      </c>
      <c r="AN635" s="176">
        <v>76</v>
      </c>
      <c r="AO635" s="113"/>
      <c r="AP635" s="136"/>
      <c r="AQ635" s="134">
        <f t="shared" si="22"/>
        <v>0</v>
      </c>
    </row>
    <row r="636" s="10" customFormat="1" ht="100" customHeight="1" spans="1:43">
      <c r="A636" s="37">
        <v>273</v>
      </c>
      <c r="B636" s="173" t="s">
        <v>1897</v>
      </c>
      <c r="C636" s="173" t="s">
        <v>1911</v>
      </c>
      <c r="D636" s="173" t="s">
        <v>2533</v>
      </c>
      <c r="E636" s="113" t="s">
        <v>2970</v>
      </c>
      <c r="F636" s="173" t="s">
        <v>180</v>
      </c>
      <c r="G636" s="113" t="s">
        <v>1586</v>
      </c>
      <c r="H636" s="173" t="s">
        <v>48</v>
      </c>
      <c r="I636" s="174" t="s">
        <v>2971</v>
      </c>
      <c r="J636" s="175">
        <v>69.75</v>
      </c>
      <c r="K636" s="176">
        <v>69.75</v>
      </c>
      <c r="L636" s="113"/>
      <c r="M636" s="37"/>
      <c r="N636" s="174" t="s">
        <v>2972</v>
      </c>
      <c r="O636" s="174"/>
      <c r="P636" s="176">
        <v>9611</v>
      </c>
      <c r="Q636" s="173" t="s">
        <v>53</v>
      </c>
      <c r="R636" s="173" t="s">
        <v>53</v>
      </c>
      <c r="S636" s="173" t="s">
        <v>53</v>
      </c>
      <c r="T636" s="173" t="s">
        <v>1754</v>
      </c>
      <c r="U636" s="173" t="s">
        <v>185</v>
      </c>
      <c r="V636" s="173" t="s">
        <v>186</v>
      </c>
      <c r="W636" s="81" t="s">
        <v>1872</v>
      </c>
      <c r="X636" s="173" t="s">
        <v>52</v>
      </c>
      <c r="Y636" s="108">
        <v>45658</v>
      </c>
      <c r="Z636" s="109">
        <v>46021</v>
      </c>
      <c r="AA636" s="37"/>
      <c r="AB636" s="102" t="s">
        <v>57</v>
      </c>
      <c r="AC636" s="43" t="s">
        <v>58</v>
      </c>
      <c r="AD636" s="181" t="s">
        <v>1873</v>
      </c>
      <c r="AE636" s="111" t="s">
        <v>1897</v>
      </c>
      <c r="AF636" s="204">
        <v>69.75</v>
      </c>
      <c r="AG636" s="113"/>
      <c r="AH636" s="37">
        <v>69.75</v>
      </c>
      <c r="AI636" s="176">
        <v>69.75</v>
      </c>
      <c r="AJ636" s="113"/>
      <c r="AK636" s="37"/>
      <c r="AM636" s="175">
        <v>69.75</v>
      </c>
      <c r="AN636" s="176">
        <v>69.75</v>
      </c>
      <c r="AO636" s="113"/>
      <c r="AP636" s="136"/>
      <c r="AQ636" s="134">
        <f t="shared" si="22"/>
        <v>0</v>
      </c>
    </row>
    <row r="637" s="10" customFormat="1" ht="63" customHeight="1" spans="1:43">
      <c r="A637" s="37">
        <v>274</v>
      </c>
      <c r="B637" s="173" t="s">
        <v>1897</v>
      </c>
      <c r="C637" s="173" t="s">
        <v>1911</v>
      </c>
      <c r="D637" s="173" t="s">
        <v>2533</v>
      </c>
      <c r="E637" s="113" t="s">
        <v>2973</v>
      </c>
      <c r="F637" s="173" t="s">
        <v>180</v>
      </c>
      <c r="G637" s="113" t="s">
        <v>1586</v>
      </c>
      <c r="H637" s="173" t="s">
        <v>48</v>
      </c>
      <c r="I637" s="174" t="s">
        <v>2974</v>
      </c>
      <c r="J637" s="175">
        <v>550</v>
      </c>
      <c r="K637" s="175">
        <v>550</v>
      </c>
      <c r="L637" s="113"/>
      <c r="M637" s="37"/>
      <c r="N637" s="174" t="s">
        <v>2975</v>
      </c>
      <c r="O637" s="174"/>
      <c r="P637" s="176">
        <v>2568</v>
      </c>
      <c r="Q637" s="173" t="s">
        <v>53</v>
      </c>
      <c r="R637" s="173" t="s">
        <v>53</v>
      </c>
      <c r="S637" s="173" t="s">
        <v>53</v>
      </c>
      <c r="T637" s="173" t="s">
        <v>1754</v>
      </c>
      <c r="U637" s="173" t="s">
        <v>185</v>
      </c>
      <c r="V637" s="173" t="s">
        <v>186</v>
      </c>
      <c r="W637" s="81" t="s">
        <v>1872</v>
      </c>
      <c r="X637" s="173" t="s">
        <v>52</v>
      </c>
      <c r="Y637" s="108">
        <v>45658</v>
      </c>
      <c r="Z637" s="109">
        <v>46021</v>
      </c>
      <c r="AA637" s="37"/>
      <c r="AB637" s="102"/>
      <c r="AC637" s="43" t="s">
        <v>58</v>
      </c>
      <c r="AD637" s="181" t="s">
        <v>1873</v>
      </c>
      <c r="AE637" s="111" t="s">
        <v>1897</v>
      </c>
      <c r="AF637" s="182"/>
      <c r="AG637" s="113"/>
      <c r="AH637" s="37">
        <v>302.04</v>
      </c>
      <c r="AI637" s="176">
        <v>302.04</v>
      </c>
      <c r="AJ637" s="113"/>
      <c r="AK637" s="37"/>
      <c r="AM637" s="37">
        <v>302.04</v>
      </c>
      <c r="AN637" s="176">
        <v>302.04</v>
      </c>
      <c r="AO637" s="113"/>
      <c r="AP637" s="136"/>
      <c r="AQ637" s="134">
        <f t="shared" si="22"/>
        <v>0</v>
      </c>
    </row>
    <row r="638" s="10" customFormat="1" ht="117" customHeight="1" spans="1:43">
      <c r="A638" s="37">
        <v>275</v>
      </c>
      <c r="B638" s="173" t="s">
        <v>1897</v>
      </c>
      <c r="C638" s="173" t="s">
        <v>1911</v>
      </c>
      <c r="D638" s="173" t="s">
        <v>2533</v>
      </c>
      <c r="E638" s="113" t="s">
        <v>2976</v>
      </c>
      <c r="F638" s="173" t="s">
        <v>180</v>
      </c>
      <c r="G638" s="113" t="s">
        <v>2977</v>
      </c>
      <c r="H638" s="173" t="s">
        <v>48</v>
      </c>
      <c r="I638" s="174" t="s">
        <v>2978</v>
      </c>
      <c r="J638" s="175">
        <v>37.4</v>
      </c>
      <c r="K638" s="176">
        <v>37.4</v>
      </c>
      <c r="L638" s="113"/>
      <c r="M638" s="37"/>
      <c r="N638" s="174" t="s">
        <v>2979</v>
      </c>
      <c r="O638" s="174"/>
      <c r="P638" s="176">
        <v>1256</v>
      </c>
      <c r="Q638" s="173" t="s">
        <v>53</v>
      </c>
      <c r="R638" s="173" t="s">
        <v>53</v>
      </c>
      <c r="S638" s="173" t="s">
        <v>53</v>
      </c>
      <c r="T638" s="173" t="s">
        <v>1754</v>
      </c>
      <c r="U638" s="173" t="s">
        <v>185</v>
      </c>
      <c r="V638" s="173" t="s">
        <v>186</v>
      </c>
      <c r="W638" s="81" t="s">
        <v>1872</v>
      </c>
      <c r="X638" s="173" t="s">
        <v>52</v>
      </c>
      <c r="Y638" s="108">
        <v>45658</v>
      </c>
      <c r="Z638" s="109">
        <v>46021</v>
      </c>
      <c r="AA638" s="37"/>
      <c r="AB638" s="102"/>
      <c r="AC638" s="43" t="s">
        <v>58</v>
      </c>
      <c r="AD638" s="181" t="s">
        <v>1873</v>
      </c>
      <c r="AE638" s="111" t="s">
        <v>1897</v>
      </c>
      <c r="AF638" s="204"/>
      <c r="AG638" s="113"/>
      <c r="AH638" s="37">
        <v>37.396</v>
      </c>
      <c r="AI638" s="176">
        <v>37.396</v>
      </c>
      <c r="AJ638" s="113"/>
      <c r="AK638" s="37"/>
      <c r="AM638" s="37">
        <v>37.396</v>
      </c>
      <c r="AN638" s="176">
        <v>37.396</v>
      </c>
      <c r="AO638" s="113"/>
      <c r="AP638" s="136"/>
      <c r="AQ638" s="134">
        <f t="shared" si="22"/>
        <v>0</v>
      </c>
    </row>
    <row r="639" s="10" customFormat="1" ht="64" customHeight="1" spans="1:43">
      <c r="A639" s="37">
        <v>276</v>
      </c>
      <c r="B639" s="173" t="s">
        <v>1897</v>
      </c>
      <c r="C639" s="173" t="s">
        <v>1911</v>
      </c>
      <c r="D639" s="173" t="s">
        <v>2533</v>
      </c>
      <c r="E639" s="113" t="s">
        <v>2980</v>
      </c>
      <c r="F639" s="173" t="s">
        <v>180</v>
      </c>
      <c r="G639" s="113" t="s">
        <v>359</v>
      </c>
      <c r="H639" s="173" t="s">
        <v>48</v>
      </c>
      <c r="I639" s="174" t="s">
        <v>2981</v>
      </c>
      <c r="J639" s="175">
        <v>67.61</v>
      </c>
      <c r="K639" s="176">
        <v>67.61</v>
      </c>
      <c r="L639" s="113"/>
      <c r="M639" s="37"/>
      <c r="N639" s="174" t="s">
        <v>2982</v>
      </c>
      <c r="O639" s="174"/>
      <c r="P639" s="176">
        <v>1622</v>
      </c>
      <c r="Q639" s="173" t="s">
        <v>53</v>
      </c>
      <c r="R639" s="173" t="s">
        <v>53</v>
      </c>
      <c r="S639" s="173" t="s">
        <v>53</v>
      </c>
      <c r="T639" s="173" t="s">
        <v>1754</v>
      </c>
      <c r="U639" s="173" t="s">
        <v>185</v>
      </c>
      <c r="V639" s="173" t="s">
        <v>186</v>
      </c>
      <c r="W639" s="81" t="s">
        <v>1872</v>
      </c>
      <c r="X639" s="173" t="s">
        <v>52</v>
      </c>
      <c r="Y639" s="108">
        <v>45658</v>
      </c>
      <c r="Z639" s="109">
        <v>46021</v>
      </c>
      <c r="AA639" s="37"/>
      <c r="AB639" s="102" t="s">
        <v>57</v>
      </c>
      <c r="AC639" s="43" t="s">
        <v>58</v>
      </c>
      <c r="AD639" s="181" t="s">
        <v>1873</v>
      </c>
      <c r="AE639" s="111" t="s">
        <v>1897</v>
      </c>
      <c r="AF639" s="204">
        <v>67.61</v>
      </c>
      <c r="AG639" s="113"/>
      <c r="AH639" s="37">
        <v>67.61</v>
      </c>
      <c r="AI639" s="176">
        <v>67.61</v>
      </c>
      <c r="AJ639" s="113"/>
      <c r="AK639" s="37"/>
      <c r="AM639" s="175">
        <v>67.61</v>
      </c>
      <c r="AN639" s="176">
        <v>67.61</v>
      </c>
      <c r="AO639" s="113"/>
      <c r="AP639" s="136"/>
      <c r="AQ639" s="134">
        <f t="shared" si="22"/>
        <v>0</v>
      </c>
    </row>
    <row r="640" s="10" customFormat="1" ht="57" customHeight="1" spans="1:43">
      <c r="A640" s="37">
        <v>277</v>
      </c>
      <c r="B640" s="173" t="s">
        <v>1897</v>
      </c>
      <c r="C640" s="173" t="s">
        <v>1911</v>
      </c>
      <c r="D640" s="173" t="s">
        <v>2533</v>
      </c>
      <c r="E640" s="113" t="s">
        <v>2986</v>
      </c>
      <c r="F640" s="173" t="s">
        <v>180</v>
      </c>
      <c r="G640" s="113" t="s">
        <v>181</v>
      </c>
      <c r="H640" s="173" t="s">
        <v>48</v>
      </c>
      <c r="I640" s="174" t="s">
        <v>2987</v>
      </c>
      <c r="J640" s="175">
        <v>80</v>
      </c>
      <c r="K640" s="176">
        <v>80</v>
      </c>
      <c r="L640" s="113"/>
      <c r="M640" s="37"/>
      <c r="N640" s="174" t="s">
        <v>2988</v>
      </c>
      <c r="O640" s="174"/>
      <c r="P640" s="176">
        <v>512</v>
      </c>
      <c r="Q640" s="173" t="s">
        <v>53</v>
      </c>
      <c r="R640" s="173" t="s">
        <v>53</v>
      </c>
      <c r="S640" s="173" t="s">
        <v>53</v>
      </c>
      <c r="T640" s="173" t="s">
        <v>1754</v>
      </c>
      <c r="U640" s="173" t="s">
        <v>185</v>
      </c>
      <c r="V640" s="173" t="s">
        <v>186</v>
      </c>
      <c r="W640" s="81" t="s">
        <v>1872</v>
      </c>
      <c r="X640" s="173" t="s">
        <v>52</v>
      </c>
      <c r="Y640" s="108">
        <v>45658</v>
      </c>
      <c r="Z640" s="109">
        <v>46021</v>
      </c>
      <c r="AA640" s="37"/>
      <c r="AB640" s="102"/>
      <c r="AC640" s="43" t="s">
        <v>58</v>
      </c>
      <c r="AD640" s="181" t="s">
        <v>1873</v>
      </c>
      <c r="AE640" s="111" t="s">
        <v>1897</v>
      </c>
      <c r="AF640" s="204"/>
      <c r="AG640" s="113"/>
      <c r="AH640" s="37">
        <v>80</v>
      </c>
      <c r="AI640" s="176">
        <v>80</v>
      </c>
      <c r="AJ640" s="113"/>
      <c r="AK640" s="37"/>
      <c r="AM640" s="175">
        <v>80</v>
      </c>
      <c r="AN640" s="176">
        <v>80</v>
      </c>
      <c r="AO640" s="113"/>
      <c r="AP640" s="136"/>
      <c r="AQ640" s="134">
        <f t="shared" si="22"/>
        <v>0</v>
      </c>
    </row>
    <row r="641" s="10" customFormat="1" ht="105" customHeight="1" spans="1:43">
      <c r="A641" s="37">
        <v>278</v>
      </c>
      <c r="B641" s="173" t="s">
        <v>1897</v>
      </c>
      <c r="C641" s="173" t="s">
        <v>1911</v>
      </c>
      <c r="D641" s="173" t="s">
        <v>2533</v>
      </c>
      <c r="E641" s="113" t="s">
        <v>2989</v>
      </c>
      <c r="F641" s="173" t="s">
        <v>180</v>
      </c>
      <c r="G641" s="113" t="s">
        <v>959</v>
      </c>
      <c r="H641" s="173" t="s">
        <v>48</v>
      </c>
      <c r="I641" s="174" t="s">
        <v>2990</v>
      </c>
      <c r="J641" s="175">
        <v>47.5</v>
      </c>
      <c r="K641" s="176">
        <v>47.5</v>
      </c>
      <c r="L641" s="113"/>
      <c r="M641" s="37"/>
      <c r="N641" s="174" t="s">
        <v>2991</v>
      </c>
      <c r="O641" s="174"/>
      <c r="P641" s="176">
        <v>343</v>
      </c>
      <c r="Q641" s="173" t="s">
        <v>53</v>
      </c>
      <c r="R641" s="173" t="s">
        <v>53</v>
      </c>
      <c r="S641" s="173" t="s">
        <v>53</v>
      </c>
      <c r="T641" s="173" t="s">
        <v>1754</v>
      </c>
      <c r="U641" s="173" t="s">
        <v>185</v>
      </c>
      <c r="V641" s="173" t="s">
        <v>186</v>
      </c>
      <c r="W641" s="81" t="s">
        <v>1872</v>
      </c>
      <c r="X641" s="173" t="s">
        <v>52</v>
      </c>
      <c r="Y641" s="108">
        <v>45658</v>
      </c>
      <c r="Z641" s="109">
        <v>46021</v>
      </c>
      <c r="AA641" s="37"/>
      <c r="AB641" s="102"/>
      <c r="AC641" s="43" t="s">
        <v>58</v>
      </c>
      <c r="AD641" s="181" t="s">
        <v>1873</v>
      </c>
      <c r="AE641" s="111" t="s">
        <v>1897</v>
      </c>
      <c r="AF641" s="204"/>
      <c r="AG641" s="113"/>
      <c r="AH641" s="37">
        <v>47.5</v>
      </c>
      <c r="AI641" s="176">
        <v>47.5</v>
      </c>
      <c r="AJ641" s="113"/>
      <c r="AK641" s="37"/>
      <c r="AM641" s="175">
        <v>47.5</v>
      </c>
      <c r="AN641" s="176">
        <v>47.5</v>
      </c>
      <c r="AO641" s="113"/>
      <c r="AP641" s="136"/>
      <c r="AQ641" s="134">
        <f t="shared" si="22"/>
        <v>0</v>
      </c>
    </row>
    <row r="642" s="10" customFormat="1" ht="141" customHeight="1" spans="1:43">
      <c r="A642" s="37">
        <v>279</v>
      </c>
      <c r="B642" s="173" t="s">
        <v>1897</v>
      </c>
      <c r="C642" s="173" t="s">
        <v>1911</v>
      </c>
      <c r="D642" s="173" t="s">
        <v>2533</v>
      </c>
      <c r="E642" s="113" t="s">
        <v>2992</v>
      </c>
      <c r="F642" s="173" t="s">
        <v>498</v>
      </c>
      <c r="G642" s="113" t="s">
        <v>2993</v>
      </c>
      <c r="H642" s="173" t="s">
        <v>48</v>
      </c>
      <c r="I642" s="203" t="s">
        <v>2994</v>
      </c>
      <c r="J642" s="175">
        <v>296.8</v>
      </c>
      <c r="K642" s="176">
        <v>296.8</v>
      </c>
      <c r="L642" s="113"/>
      <c r="M642" s="37"/>
      <c r="N642" s="174" t="s">
        <v>2995</v>
      </c>
      <c r="O642" s="174"/>
      <c r="P642" s="176">
        <v>8381</v>
      </c>
      <c r="Q642" s="173" t="s">
        <v>53</v>
      </c>
      <c r="R642" s="173" t="s">
        <v>53</v>
      </c>
      <c r="S642" s="173" t="s">
        <v>53</v>
      </c>
      <c r="T642" s="173" t="s">
        <v>1754</v>
      </c>
      <c r="U642" s="173" t="s">
        <v>503</v>
      </c>
      <c r="V642" s="173" t="s">
        <v>504</v>
      </c>
      <c r="W642" s="81" t="s">
        <v>2996</v>
      </c>
      <c r="X642" s="173" t="s">
        <v>52</v>
      </c>
      <c r="Y642" s="108">
        <v>45809</v>
      </c>
      <c r="Z642" s="109">
        <v>46021</v>
      </c>
      <c r="AA642" s="37" t="s">
        <v>1818</v>
      </c>
      <c r="AB642" s="102"/>
      <c r="AC642" s="43" t="s">
        <v>58</v>
      </c>
      <c r="AD642" s="181" t="s">
        <v>1873</v>
      </c>
      <c r="AE642" s="111" t="s">
        <v>1897</v>
      </c>
      <c r="AF642" s="204"/>
      <c r="AG642" s="113"/>
      <c r="AH642" s="37">
        <v>166.4</v>
      </c>
      <c r="AI642" s="176">
        <v>166.4</v>
      </c>
      <c r="AJ642" s="113"/>
      <c r="AK642" s="37"/>
      <c r="AM642" s="37">
        <v>166.4</v>
      </c>
      <c r="AN642" s="176">
        <v>166.4</v>
      </c>
      <c r="AO642" s="113"/>
      <c r="AP642" s="136"/>
      <c r="AQ642" s="134">
        <f t="shared" si="22"/>
        <v>0</v>
      </c>
    </row>
    <row r="643" s="10" customFormat="1" ht="144" customHeight="1" spans="1:43">
      <c r="A643" s="37">
        <v>280</v>
      </c>
      <c r="B643" s="173" t="s">
        <v>1897</v>
      </c>
      <c r="C643" s="173" t="s">
        <v>1911</v>
      </c>
      <c r="D643" s="173" t="s">
        <v>2533</v>
      </c>
      <c r="E643" s="113" t="s">
        <v>2997</v>
      </c>
      <c r="F643" s="173" t="s">
        <v>498</v>
      </c>
      <c r="G643" s="113" t="s">
        <v>2998</v>
      </c>
      <c r="H643" s="173" t="s">
        <v>48</v>
      </c>
      <c r="I643" s="174" t="s">
        <v>2999</v>
      </c>
      <c r="J643" s="175">
        <v>57.41</v>
      </c>
      <c r="K643" s="176">
        <v>57.41</v>
      </c>
      <c r="L643" s="113"/>
      <c r="M643" s="37"/>
      <c r="N643" s="174" t="s">
        <v>3000</v>
      </c>
      <c r="O643" s="174"/>
      <c r="P643" s="176">
        <v>992</v>
      </c>
      <c r="Q643" s="173" t="s">
        <v>53</v>
      </c>
      <c r="R643" s="173" t="s">
        <v>53</v>
      </c>
      <c r="S643" s="173" t="s">
        <v>53</v>
      </c>
      <c r="T643" s="173" t="s">
        <v>1754</v>
      </c>
      <c r="U643" s="173" t="s">
        <v>503</v>
      </c>
      <c r="V643" s="173" t="s">
        <v>504</v>
      </c>
      <c r="W643" s="81" t="s">
        <v>2996</v>
      </c>
      <c r="X643" s="173" t="s">
        <v>52</v>
      </c>
      <c r="Y643" s="108">
        <v>45658</v>
      </c>
      <c r="Z643" s="109">
        <v>46021</v>
      </c>
      <c r="AA643" s="37"/>
      <c r="AB643" s="102"/>
      <c r="AC643" s="43" t="s">
        <v>58</v>
      </c>
      <c r="AD643" s="181" t="s">
        <v>1873</v>
      </c>
      <c r="AE643" s="111" t="s">
        <v>1897</v>
      </c>
      <c r="AF643" s="204"/>
      <c r="AG643" s="113"/>
      <c r="AH643" s="37">
        <v>57.41</v>
      </c>
      <c r="AI643" s="176">
        <v>57.41</v>
      </c>
      <c r="AJ643" s="113"/>
      <c r="AK643" s="37"/>
      <c r="AM643" s="175">
        <v>57.41</v>
      </c>
      <c r="AN643" s="176">
        <v>57.41</v>
      </c>
      <c r="AO643" s="113"/>
      <c r="AP643" s="136"/>
      <c r="AQ643" s="134">
        <f t="shared" si="22"/>
        <v>0</v>
      </c>
    </row>
    <row r="644" s="10" customFormat="1" ht="145" customHeight="1" spans="1:43">
      <c r="A644" s="37">
        <v>281</v>
      </c>
      <c r="B644" s="173" t="s">
        <v>1897</v>
      </c>
      <c r="C644" s="173" t="s">
        <v>1911</v>
      </c>
      <c r="D644" s="173" t="s">
        <v>2533</v>
      </c>
      <c r="E644" s="113" t="s">
        <v>3001</v>
      </c>
      <c r="F644" s="173" t="s">
        <v>498</v>
      </c>
      <c r="G644" s="113" t="s">
        <v>3002</v>
      </c>
      <c r="H644" s="173" t="s">
        <v>48</v>
      </c>
      <c r="I644" s="203" t="s">
        <v>3003</v>
      </c>
      <c r="J644" s="175">
        <v>39.6</v>
      </c>
      <c r="K644" s="176">
        <v>39.6</v>
      </c>
      <c r="L644" s="113"/>
      <c r="M644" s="37"/>
      <c r="N644" s="174" t="s">
        <v>3004</v>
      </c>
      <c r="O644" s="174"/>
      <c r="P644" s="176">
        <v>569</v>
      </c>
      <c r="Q644" s="173" t="s">
        <v>53</v>
      </c>
      <c r="R644" s="173" t="s">
        <v>53</v>
      </c>
      <c r="S644" s="173" t="s">
        <v>53</v>
      </c>
      <c r="T644" s="173" t="s">
        <v>1754</v>
      </c>
      <c r="U644" s="173" t="s">
        <v>503</v>
      </c>
      <c r="V644" s="173" t="s">
        <v>504</v>
      </c>
      <c r="W644" s="81" t="s">
        <v>2996</v>
      </c>
      <c r="X644" s="173" t="s">
        <v>52</v>
      </c>
      <c r="Y644" s="108">
        <v>45658</v>
      </c>
      <c r="Z644" s="109">
        <v>46021</v>
      </c>
      <c r="AA644" s="37"/>
      <c r="AB644" s="102"/>
      <c r="AC644" s="43" t="s">
        <v>58</v>
      </c>
      <c r="AD644" s="181" t="s">
        <v>1873</v>
      </c>
      <c r="AE644" s="111" t="s">
        <v>1897</v>
      </c>
      <c r="AF644" s="204"/>
      <c r="AG644" s="113"/>
      <c r="AH644" s="37">
        <v>39.6</v>
      </c>
      <c r="AI644" s="176">
        <v>39.6</v>
      </c>
      <c r="AJ644" s="113"/>
      <c r="AK644" s="37"/>
      <c r="AM644" s="175">
        <v>39.6</v>
      </c>
      <c r="AN644" s="176">
        <v>39.6</v>
      </c>
      <c r="AO644" s="113"/>
      <c r="AP644" s="136"/>
      <c r="AQ644" s="134">
        <f t="shared" si="22"/>
        <v>0</v>
      </c>
    </row>
    <row r="645" s="10" customFormat="1" ht="118" customHeight="1" spans="1:43">
      <c r="A645" s="37">
        <v>282</v>
      </c>
      <c r="B645" s="173" t="s">
        <v>1897</v>
      </c>
      <c r="C645" s="173" t="s">
        <v>1911</v>
      </c>
      <c r="D645" s="173" t="s">
        <v>2533</v>
      </c>
      <c r="E645" s="113" t="s">
        <v>3005</v>
      </c>
      <c r="F645" s="173" t="s">
        <v>498</v>
      </c>
      <c r="G645" s="113" t="s">
        <v>511</v>
      </c>
      <c r="H645" s="173" t="s">
        <v>48</v>
      </c>
      <c r="I645" s="174" t="s">
        <v>3006</v>
      </c>
      <c r="J645" s="175">
        <v>35</v>
      </c>
      <c r="K645" s="176">
        <v>35</v>
      </c>
      <c r="L645" s="113"/>
      <c r="M645" s="37"/>
      <c r="N645" s="174" t="s">
        <v>3007</v>
      </c>
      <c r="O645" s="174"/>
      <c r="P645" s="176">
        <v>89</v>
      </c>
      <c r="Q645" s="173" t="s">
        <v>53</v>
      </c>
      <c r="R645" s="173" t="s">
        <v>53</v>
      </c>
      <c r="S645" s="173" t="s">
        <v>53</v>
      </c>
      <c r="T645" s="173" t="s">
        <v>1754</v>
      </c>
      <c r="U645" s="173" t="s">
        <v>503</v>
      </c>
      <c r="V645" s="173" t="s">
        <v>504</v>
      </c>
      <c r="W645" s="81" t="s">
        <v>2996</v>
      </c>
      <c r="X645" s="173" t="s">
        <v>52</v>
      </c>
      <c r="Y645" s="108">
        <v>45658</v>
      </c>
      <c r="Z645" s="109">
        <v>46021</v>
      </c>
      <c r="AA645" s="37"/>
      <c r="AB645" s="102"/>
      <c r="AC645" s="43" t="s">
        <v>58</v>
      </c>
      <c r="AD645" s="181" t="s">
        <v>1873</v>
      </c>
      <c r="AE645" s="111" t="s">
        <v>1897</v>
      </c>
      <c r="AF645" s="204"/>
      <c r="AG645" s="113"/>
      <c r="AH645" s="37">
        <v>30.25</v>
      </c>
      <c r="AI645" s="176">
        <v>30.25</v>
      </c>
      <c r="AJ645" s="113"/>
      <c r="AK645" s="37"/>
      <c r="AM645" s="37">
        <v>30.25</v>
      </c>
      <c r="AN645" s="176">
        <v>30.25</v>
      </c>
      <c r="AO645" s="113"/>
      <c r="AP645" s="136"/>
      <c r="AQ645" s="134">
        <f t="shared" si="22"/>
        <v>0</v>
      </c>
    </row>
    <row r="646" s="10" customFormat="1" ht="163" customHeight="1" spans="1:43">
      <c r="A646" s="37">
        <v>283</v>
      </c>
      <c r="B646" s="173" t="s">
        <v>1897</v>
      </c>
      <c r="C646" s="173" t="s">
        <v>1911</v>
      </c>
      <c r="D646" s="173" t="s">
        <v>2533</v>
      </c>
      <c r="E646" s="113" t="s">
        <v>3008</v>
      </c>
      <c r="F646" s="173" t="s">
        <v>498</v>
      </c>
      <c r="G646" s="113" t="s">
        <v>515</v>
      </c>
      <c r="H646" s="173" t="s">
        <v>48</v>
      </c>
      <c r="I646" s="203" t="s">
        <v>3009</v>
      </c>
      <c r="J646" s="175">
        <v>119.6</v>
      </c>
      <c r="K646" s="176">
        <v>119.6</v>
      </c>
      <c r="L646" s="113"/>
      <c r="M646" s="37"/>
      <c r="N646" s="174" t="s">
        <v>3010</v>
      </c>
      <c r="O646" s="174"/>
      <c r="P646" s="176">
        <v>8216</v>
      </c>
      <c r="Q646" s="173" t="s">
        <v>53</v>
      </c>
      <c r="R646" s="173" t="s">
        <v>53</v>
      </c>
      <c r="S646" s="173" t="s">
        <v>53</v>
      </c>
      <c r="T646" s="173" t="s">
        <v>1754</v>
      </c>
      <c r="U646" s="173" t="s">
        <v>503</v>
      </c>
      <c r="V646" s="173" t="s">
        <v>504</v>
      </c>
      <c r="W646" s="81" t="s">
        <v>2996</v>
      </c>
      <c r="X646" s="173" t="s">
        <v>52</v>
      </c>
      <c r="Y646" s="108">
        <v>45658</v>
      </c>
      <c r="Z646" s="109">
        <v>46021</v>
      </c>
      <c r="AA646" s="37"/>
      <c r="AB646" s="102"/>
      <c r="AC646" s="43" t="s">
        <v>58</v>
      </c>
      <c r="AD646" s="181" t="s">
        <v>1873</v>
      </c>
      <c r="AE646" s="111" t="s">
        <v>1897</v>
      </c>
      <c r="AF646" s="204"/>
      <c r="AG646" s="113"/>
      <c r="AH646" s="37">
        <v>119.6</v>
      </c>
      <c r="AI646" s="176">
        <v>119.6</v>
      </c>
      <c r="AJ646" s="113"/>
      <c r="AK646" s="37"/>
      <c r="AM646" s="175">
        <v>119.6</v>
      </c>
      <c r="AN646" s="176">
        <v>119.6</v>
      </c>
      <c r="AO646" s="113"/>
      <c r="AP646" s="136"/>
      <c r="AQ646" s="134">
        <f t="shared" si="22"/>
        <v>0</v>
      </c>
    </row>
    <row r="647" s="10" customFormat="1" ht="220" customHeight="1" spans="1:43">
      <c r="A647" s="37">
        <v>284</v>
      </c>
      <c r="B647" s="173" t="s">
        <v>1897</v>
      </c>
      <c r="C647" s="173" t="s">
        <v>1911</v>
      </c>
      <c r="D647" s="173" t="s">
        <v>2533</v>
      </c>
      <c r="E647" s="113" t="s">
        <v>3011</v>
      </c>
      <c r="F647" s="173" t="s">
        <v>498</v>
      </c>
      <c r="G647" s="113" t="s">
        <v>507</v>
      </c>
      <c r="H647" s="173" t="s">
        <v>48</v>
      </c>
      <c r="I647" s="203" t="s">
        <v>3012</v>
      </c>
      <c r="J647" s="175">
        <v>150</v>
      </c>
      <c r="K647" s="176">
        <v>150</v>
      </c>
      <c r="L647" s="113"/>
      <c r="M647" s="37"/>
      <c r="N647" s="174" t="s">
        <v>3013</v>
      </c>
      <c r="O647" s="174"/>
      <c r="P647" s="176">
        <v>141</v>
      </c>
      <c r="Q647" s="173" t="s">
        <v>53</v>
      </c>
      <c r="R647" s="173" t="s">
        <v>53</v>
      </c>
      <c r="S647" s="173" t="s">
        <v>53</v>
      </c>
      <c r="T647" s="173" t="s">
        <v>1754</v>
      </c>
      <c r="U647" s="173" t="s">
        <v>503</v>
      </c>
      <c r="V647" s="173" t="s">
        <v>504</v>
      </c>
      <c r="W647" s="81" t="s">
        <v>2996</v>
      </c>
      <c r="X647" s="173" t="s">
        <v>52</v>
      </c>
      <c r="Y647" s="108">
        <v>45809</v>
      </c>
      <c r="Z647" s="109">
        <v>46021</v>
      </c>
      <c r="AA647" s="37"/>
      <c r="AB647" s="102"/>
      <c r="AC647" s="43" t="s">
        <v>58</v>
      </c>
      <c r="AD647" s="181" t="s">
        <v>1873</v>
      </c>
      <c r="AE647" s="111" t="s">
        <v>1897</v>
      </c>
      <c r="AF647" s="204"/>
      <c r="AG647" s="113"/>
      <c r="AH647" s="37">
        <v>69.2</v>
      </c>
      <c r="AI647" s="176">
        <v>69.2</v>
      </c>
      <c r="AJ647" s="113"/>
      <c r="AK647" s="37"/>
      <c r="AM647" s="37">
        <v>69.2</v>
      </c>
      <c r="AN647" s="176">
        <v>69.2</v>
      </c>
      <c r="AO647" s="113"/>
      <c r="AP647" s="136"/>
      <c r="AQ647" s="134">
        <f t="shared" si="22"/>
        <v>0</v>
      </c>
    </row>
    <row r="648" s="10" customFormat="1" ht="165" customHeight="1" spans="1:43">
      <c r="A648" s="37">
        <v>285</v>
      </c>
      <c r="B648" s="173" t="s">
        <v>1897</v>
      </c>
      <c r="C648" s="173" t="s">
        <v>1911</v>
      </c>
      <c r="D648" s="173" t="s">
        <v>2533</v>
      </c>
      <c r="E648" s="113" t="s">
        <v>3014</v>
      </c>
      <c r="F648" s="173" t="s">
        <v>498</v>
      </c>
      <c r="G648" s="113" t="s">
        <v>1736</v>
      </c>
      <c r="H648" s="173" t="s">
        <v>48</v>
      </c>
      <c r="I648" s="174" t="s">
        <v>3015</v>
      </c>
      <c r="J648" s="175">
        <v>14.6</v>
      </c>
      <c r="K648" s="176">
        <v>14.6</v>
      </c>
      <c r="L648" s="113"/>
      <c r="M648" s="37"/>
      <c r="N648" s="174" t="s">
        <v>3016</v>
      </c>
      <c r="O648" s="174"/>
      <c r="P648" s="176">
        <v>155</v>
      </c>
      <c r="Q648" s="173" t="s">
        <v>53</v>
      </c>
      <c r="R648" s="173" t="s">
        <v>53</v>
      </c>
      <c r="S648" s="173" t="s">
        <v>53</v>
      </c>
      <c r="T648" s="173" t="s">
        <v>1754</v>
      </c>
      <c r="U648" s="173" t="s">
        <v>503</v>
      </c>
      <c r="V648" s="173" t="s">
        <v>504</v>
      </c>
      <c r="W648" s="81" t="s">
        <v>2996</v>
      </c>
      <c r="X648" s="173" t="s">
        <v>52</v>
      </c>
      <c r="Y648" s="108">
        <v>45658</v>
      </c>
      <c r="Z648" s="109">
        <v>46021</v>
      </c>
      <c r="AA648" s="37" t="s">
        <v>1818</v>
      </c>
      <c r="AB648" s="102" t="s">
        <v>57</v>
      </c>
      <c r="AC648" s="43" t="s">
        <v>58</v>
      </c>
      <c r="AD648" s="181" t="s">
        <v>1873</v>
      </c>
      <c r="AE648" s="111" t="s">
        <v>1897</v>
      </c>
      <c r="AF648" s="204">
        <v>14.6</v>
      </c>
      <c r="AG648" s="113"/>
      <c r="AH648" s="37">
        <v>14.6</v>
      </c>
      <c r="AI648" s="176">
        <v>14.6</v>
      </c>
      <c r="AJ648" s="113"/>
      <c r="AK648" s="37"/>
      <c r="AM648" s="175">
        <v>14.6</v>
      </c>
      <c r="AN648" s="176">
        <v>14.6</v>
      </c>
      <c r="AO648" s="113"/>
      <c r="AP648" s="136"/>
      <c r="AQ648" s="134">
        <f t="shared" si="22"/>
        <v>0</v>
      </c>
    </row>
    <row r="649" s="10" customFormat="1" ht="181" customHeight="1" spans="1:43">
      <c r="A649" s="37">
        <v>286</v>
      </c>
      <c r="B649" s="173" t="s">
        <v>1897</v>
      </c>
      <c r="C649" s="173" t="s">
        <v>1911</v>
      </c>
      <c r="D649" s="173" t="s">
        <v>2533</v>
      </c>
      <c r="E649" s="113" t="s">
        <v>3017</v>
      </c>
      <c r="F649" s="173" t="s">
        <v>498</v>
      </c>
      <c r="G649" s="113" t="s">
        <v>3018</v>
      </c>
      <c r="H649" s="173" t="s">
        <v>48</v>
      </c>
      <c r="I649" s="174" t="s">
        <v>3019</v>
      </c>
      <c r="J649" s="175">
        <v>55.7</v>
      </c>
      <c r="K649" s="176">
        <v>55.7</v>
      </c>
      <c r="L649" s="113"/>
      <c r="M649" s="37"/>
      <c r="N649" s="174" t="s">
        <v>3020</v>
      </c>
      <c r="O649" s="174"/>
      <c r="P649" s="176">
        <v>467</v>
      </c>
      <c r="Q649" s="173" t="s">
        <v>53</v>
      </c>
      <c r="R649" s="173" t="s">
        <v>53</v>
      </c>
      <c r="S649" s="173" t="s">
        <v>53</v>
      </c>
      <c r="T649" s="173" t="s">
        <v>1754</v>
      </c>
      <c r="U649" s="173" t="s">
        <v>503</v>
      </c>
      <c r="V649" s="173" t="s">
        <v>504</v>
      </c>
      <c r="W649" s="81" t="s">
        <v>2996</v>
      </c>
      <c r="X649" s="173" t="s">
        <v>52</v>
      </c>
      <c r="Y649" s="108">
        <v>45658</v>
      </c>
      <c r="Z649" s="109">
        <v>46021</v>
      </c>
      <c r="AA649" s="37" t="s">
        <v>1818</v>
      </c>
      <c r="AB649" s="102" t="s">
        <v>57</v>
      </c>
      <c r="AC649" s="43" t="s">
        <v>58</v>
      </c>
      <c r="AD649" s="181" t="s">
        <v>1873</v>
      </c>
      <c r="AE649" s="111" t="s">
        <v>1897</v>
      </c>
      <c r="AF649" s="204">
        <v>55.7</v>
      </c>
      <c r="AG649" s="113"/>
      <c r="AH649" s="37">
        <v>55.7</v>
      </c>
      <c r="AI649" s="176">
        <v>55.7</v>
      </c>
      <c r="AJ649" s="113"/>
      <c r="AK649" s="37"/>
      <c r="AM649" s="175">
        <v>55.7</v>
      </c>
      <c r="AN649" s="176">
        <v>55.7</v>
      </c>
      <c r="AO649" s="113"/>
      <c r="AP649" s="136"/>
      <c r="AQ649" s="134">
        <f t="shared" ref="AQ649:AQ709" si="23">AM649-AH649</f>
        <v>0</v>
      </c>
    </row>
    <row r="650" s="10" customFormat="1" ht="141" customHeight="1" spans="1:43">
      <c r="A650" s="37">
        <v>287</v>
      </c>
      <c r="B650" s="173" t="s">
        <v>1897</v>
      </c>
      <c r="C650" s="173" t="s">
        <v>1911</v>
      </c>
      <c r="D650" s="173" t="s">
        <v>2533</v>
      </c>
      <c r="E650" s="113" t="s">
        <v>3021</v>
      </c>
      <c r="F650" s="173" t="s">
        <v>498</v>
      </c>
      <c r="G650" s="113" t="s">
        <v>3022</v>
      </c>
      <c r="H650" s="173" t="s">
        <v>48</v>
      </c>
      <c r="I650" s="174" t="s">
        <v>3023</v>
      </c>
      <c r="J650" s="175">
        <v>130.05</v>
      </c>
      <c r="K650" s="176">
        <v>130.05</v>
      </c>
      <c r="L650" s="113"/>
      <c r="M650" s="37"/>
      <c r="N650" s="174" t="s">
        <v>3024</v>
      </c>
      <c r="O650" s="174"/>
      <c r="P650" s="176">
        <v>6972</v>
      </c>
      <c r="Q650" s="173" t="s">
        <v>53</v>
      </c>
      <c r="R650" s="173" t="s">
        <v>53</v>
      </c>
      <c r="S650" s="173" t="s">
        <v>53</v>
      </c>
      <c r="T650" s="173" t="s">
        <v>1754</v>
      </c>
      <c r="U650" s="173" t="s">
        <v>503</v>
      </c>
      <c r="V650" s="173" t="s">
        <v>504</v>
      </c>
      <c r="W650" s="81" t="s">
        <v>2996</v>
      </c>
      <c r="X650" s="173" t="s">
        <v>52</v>
      </c>
      <c r="Y650" s="108">
        <v>45658</v>
      </c>
      <c r="Z650" s="109">
        <v>46021</v>
      </c>
      <c r="AA650" s="37" t="s">
        <v>1818</v>
      </c>
      <c r="AB650" s="102" t="s">
        <v>57</v>
      </c>
      <c r="AC650" s="43" t="s">
        <v>58</v>
      </c>
      <c r="AD650" s="181" t="s">
        <v>1873</v>
      </c>
      <c r="AE650" s="111" t="s">
        <v>1897</v>
      </c>
      <c r="AF650" s="204">
        <v>130.05</v>
      </c>
      <c r="AG650" s="113"/>
      <c r="AH650" s="37">
        <v>130.05</v>
      </c>
      <c r="AI650" s="176">
        <v>130.05</v>
      </c>
      <c r="AJ650" s="113"/>
      <c r="AK650" s="37"/>
      <c r="AM650" s="175">
        <v>130.05</v>
      </c>
      <c r="AN650" s="176">
        <v>130.05</v>
      </c>
      <c r="AO650" s="113"/>
      <c r="AP650" s="136"/>
      <c r="AQ650" s="134">
        <f t="shared" si="23"/>
        <v>0</v>
      </c>
    </row>
    <row r="651" s="10" customFormat="1" ht="180" customHeight="1" spans="1:43">
      <c r="A651" s="37">
        <v>288</v>
      </c>
      <c r="B651" s="173" t="s">
        <v>1897</v>
      </c>
      <c r="C651" s="173" t="s">
        <v>1911</v>
      </c>
      <c r="D651" s="173" t="s">
        <v>2533</v>
      </c>
      <c r="E651" s="113" t="s">
        <v>3025</v>
      </c>
      <c r="F651" s="173" t="s">
        <v>498</v>
      </c>
      <c r="G651" s="113" t="s">
        <v>3026</v>
      </c>
      <c r="H651" s="173" t="s">
        <v>48</v>
      </c>
      <c r="I651" s="203" t="s">
        <v>3027</v>
      </c>
      <c r="J651" s="175">
        <v>14.975</v>
      </c>
      <c r="K651" s="176">
        <v>14.975</v>
      </c>
      <c r="L651" s="113"/>
      <c r="M651" s="37"/>
      <c r="N651" s="174" t="s">
        <v>3028</v>
      </c>
      <c r="O651" s="174"/>
      <c r="P651" s="176">
        <v>163</v>
      </c>
      <c r="Q651" s="173" t="s">
        <v>53</v>
      </c>
      <c r="R651" s="173" t="s">
        <v>53</v>
      </c>
      <c r="S651" s="173" t="s">
        <v>53</v>
      </c>
      <c r="T651" s="173" t="s">
        <v>1754</v>
      </c>
      <c r="U651" s="173" t="s">
        <v>503</v>
      </c>
      <c r="V651" s="173" t="s">
        <v>504</v>
      </c>
      <c r="W651" s="81" t="s">
        <v>2996</v>
      </c>
      <c r="X651" s="173" t="s">
        <v>52</v>
      </c>
      <c r="Y651" s="108">
        <v>45658</v>
      </c>
      <c r="Z651" s="109">
        <v>46021</v>
      </c>
      <c r="AA651" s="37" t="s">
        <v>1818</v>
      </c>
      <c r="AB651" s="102" t="s">
        <v>57</v>
      </c>
      <c r="AC651" s="43" t="s">
        <v>58</v>
      </c>
      <c r="AD651" s="181" t="s">
        <v>1873</v>
      </c>
      <c r="AE651" s="111" t="s">
        <v>1897</v>
      </c>
      <c r="AF651" s="204">
        <v>14.975</v>
      </c>
      <c r="AG651" s="113"/>
      <c r="AH651" s="37">
        <v>14.975</v>
      </c>
      <c r="AI651" s="176">
        <v>14.975</v>
      </c>
      <c r="AJ651" s="113"/>
      <c r="AK651" s="37"/>
      <c r="AM651" s="175">
        <v>14.975</v>
      </c>
      <c r="AN651" s="176">
        <v>14.975</v>
      </c>
      <c r="AO651" s="113"/>
      <c r="AP651" s="136"/>
      <c r="AQ651" s="134">
        <f t="shared" si="23"/>
        <v>0</v>
      </c>
    </row>
    <row r="652" s="10" customFormat="1" ht="187" customHeight="1" spans="1:43">
      <c r="A652" s="37">
        <v>289</v>
      </c>
      <c r="B652" s="173" t="s">
        <v>1897</v>
      </c>
      <c r="C652" s="173" t="s">
        <v>1911</v>
      </c>
      <c r="D652" s="173" t="s">
        <v>2533</v>
      </c>
      <c r="E652" s="113" t="s">
        <v>3029</v>
      </c>
      <c r="F652" s="173" t="s">
        <v>498</v>
      </c>
      <c r="G652" s="113" t="s">
        <v>3030</v>
      </c>
      <c r="H652" s="173" t="s">
        <v>48</v>
      </c>
      <c r="I652" s="203" t="s">
        <v>3031</v>
      </c>
      <c r="J652" s="175">
        <v>98.405</v>
      </c>
      <c r="K652" s="176">
        <v>98.405</v>
      </c>
      <c r="L652" s="113"/>
      <c r="M652" s="37"/>
      <c r="N652" s="174" t="s">
        <v>3032</v>
      </c>
      <c r="O652" s="174"/>
      <c r="P652" s="176">
        <v>1735</v>
      </c>
      <c r="Q652" s="173" t="s">
        <v>53</v>
      </c>
      <c r="R652" s="173" t="s">
        <v>53</v>
      </c>
      <c r="S652" s="173" t="s">
        <v>53</v>
      </c>
      <c r="T652" s="173" t="s">
        <v>1754</v>
      </c>
      <c r="U652" s="173" t="s">
        <v>503</v>
      </c>
      <c r="V652" s="173" t="s">
        <v>504</v>
      </c>
      <c r="W652" s="81" t="s">
        <v>2996</v>
      </c>
      <c r="X652" s="173" t="s">
        <v>52</v>
      </c>
      <c r="Y652" s="108">
        <v>45658</v>
      </c>
      <c r="Z652" s="109">
        <v>46021</v>
      </c>
      <c r="AA652" s="37" t="s">
        <v>1818</v>
      </c>
      <c r="AB652" s="102" t="s">
        <v>57</v>
      </c>
      <c r="AC652" s="43" t="s">
        <v>58</v>
      </c>
      <c r="AD652" s="181" t="s">
        <v>1873</v>
      </c>
      <c r="AE652" s="111" t="s">
        <v>1897</v>
      </c>
      <c r="AF652" s="204">
        <v>98.405</v>
      </c>
      <c r="AG652" s="113"/>
      <c r="AH652" s="37">
        <v>98.405</v>
      </c>
      <c r="AI652" s="176">
        <v>98.405</v>
      </c>
      <c r="AJ652" s="113"/>
      <c r="AK652" s="37"/>
      <c r="AM652" s="175">
        <v>98.405</v>
      </c>
      <c r="AN652" s="176">
        <v>98.405</v>
      </c>
      <c r="AO652" s="113"/>
      <c r="AP652" s="136"/>
      <c r="AQ652" s="134">
        <f t="shared" si="23"/>
        <v>0</v>
      </c>
    </row>
    <row r="653" s="10" customFormat="1" ht="91" customHeight="1" spans="1:43">
      <c r="A653" s="37">
        <v>290</v>
      </c>
      <c r="B653" s="173" t="s">
        <v>1897</v>
      </c>
      <c r="C653" s="173" t="s">
        <v>1911</v>
      </c>
      <c r="D653" s="173" t="s">
        <v>2533</v>
      </c>
      <c r="E653" s="113" t="s">
        <v>3033</v>
      </c>
      <c r="F653" s="173" t="s">
        <v>498</v>
      </c>
      <c r="G653" s="113" t="s">
        <v>3030</v>
      </c>
      <c r="H653" s="173" t="s">
        <v>48</v>
      </c>
      <c r="I653" s="174" t="s">
        <v>3034</v>
      </c>
      <c r="J653" s="175">
        <v>62.98</v>
      </c>
      <c r="K653" s="176">
        <v>62.98</v>
      </c>
      <c r="L653" s="113"/>
      <c r="M653" s="37"/>
      <c r="N653" s="174" t="s">
        <v>3035</v>
      </c>
      <c r="O653" s="174"/>
      <c r="P653" s="176">
        <v>342</v>
      </c>
      <c r="Q653" s="173" t="s">
        <v>53</v>
      </c>
      <c r="R653" s="173" t="s">
        <v>53</v>
      </c>
      <c r="S653" s="173" t="s">
        <v>53</v>
      </c>
      <c r="T653" s="173" t="s">
        <v>1754</v>
      </c>
      <c r="U653" s="173" t="s">
        <v>503</v>
      </c>
      <c r="V653" s="173" t="s">
        <v>504</v>
      </c>
      <c r="W653" s="81" t="s">
        <v>2996</v>
      </c>
      <c r="X653" s="173" t="s">
        <v>52</v>
      </c>
      <c r="Y653" s="108">
        <v>45658</v>
      </c>
      <c r="Z653" s="109">
        <v>46021</v>
      </c>
      <c r="AA653" s="37" t="s">
        <v>1818</v>
      </c>
      <c r="AB653" s="102" t="s">
        <v>57</v>
      </c>
      <c r="AC653" s="43" t="s">
        <v>58</v>
      </c>
      <c r="AD653" s="181" t="s">
        <v>1873</v>
      </c>
      <c r="AE653" s="111" t="s">
        <v>1897</v>
      </c>
      <c r="AF653" s="204">
        <v>62.98</v>
      </c>
      <c r="AG653" s="113"/>
      <c r="AH653" s="37">
        <v>62.98</v>
      </c>
      <c r="AI653" s="176">
        <v>62.98</v>
      </c>
      <c r="AJ653" s="113"/>
      <c r="AK653" s="37"/>
      <c r="AM653" s="175">
        <v>62.98</v>
      </c>
      <c r="AN653" s="176">
        <v>62.98</v>
      </c>
      <c r="AO653" s="113"/>
      <c r="AP653" s="136"/>
      <c r="AQ653" s="134">
        <f t="shared" si="23"/>
        <v>0</v>
      </c>
    </row>
    <row r="654" s="10" customFormat="1" ht="99" customHeight="1" spans="1:43">
      <c r="A654" s="37">
        <v>291</v>
      </c>
      <c r="B654" s="173" t="s">
        <v>1897</v>
      </c>
      <c r="C654" s="173" t="s">
        <v>1911</v>
      </c>
      <c r="D654" s="173" t="s">
        <v>2533</v>
      </c>
      <c r="E654" s="113" t="s">
        <v>3036</v>
      </c>
      <c r="F654" s="173" t="s">
        <v>223</v>
      </c>
      <c r="G654" s="113" t="s">
        <v>3037</v>
      </c>
      <c r="H654" s="173" t="s">
        <v>48</v>
      </c>
      <c r="I654" s="174" t="s">
        <v>3038</v>
      </c>
      <c r="J654" s="175">
        <v>1576</v>
      </c>
      <c r="K654" s="175">
        <v>1576</v>
      </c>
      <c r="L654" s="113"/>
      <c r="M654" s="37"/>
      <c r="N654" s="174" t="s">
        <v>3039</v>
      </c>
      <c r="O654" s="174"/>
      <c r="P654" s="176">
        <v>3204</v>
      </c>
      <c r="Q654" s="173" t="s">
        <v>53</v>
      </c>
      <c r="R654" s="173" t="s">
        <v>53</v>
      </c>
      <c r="S654" s="173" t="s">
        <v>53</v>
      </c>
      <c r="T654" s="173" t="s">
        <v>1754</v>
      </c>
      <c r="U654" s="173" t="s">
        <v>227</v>
      </c>
      <c r="V654" s="173" t="s">
        <v>1464</v>
      </c>
      <c r="W654" s="81" t="s">
        <v>3040</v>
      </c>
      <c r="X654" s="173" t="s">
        <v>52</v>
      </c>
      <c r="Y654" s="108">
        <v>45658</v>
      </c>
      <c r="Z654" s="109">
        <v>46021</v>
      </c>
      <c r="AA654" s="37"/>
      <c r="AB654" s="102"/>
      <c r="AC654" s="43" t="s">
        <v>58</v>
      </c>
      <c r="AD654" s="181" t="s">
        <v>1873</v>
      </c>
      <c r="AE654" s="111" t="s">
        <v>1897</v>
      </c>
      <c r="AF654" s="182"/>
      <c r="AG654" s="113"/>
      <c r="AH654" s="37">
        <v>630.4</v>
      </c>
      <c r="AI654" s="176">
        <v>630.4</v>
      </c>
      <c r="AJ654" s="113"/>
      <c r="AK654" s="37"/>
      <c r="AM654" s="37">
        <v>630.4</v>
      </c>
      <c r="AN654" s="176">
        <v>630.4</v>
      </c>
      <c r="AO654" s="113"/>
      <c r="AP654" s="136"/>
      <c r="AQ654" s="134">
        <f t="shared" si="23"/>
        <v>0</v>
      </c>
    </row>
    <row r="655" s="10" customFormat="1" ht="73" customHeight="1" spans="1:43">
      <c r="A655" s="37">
        <v>292</v>
      </c>
      <c r="B655" s="173" t="s">
        <v>1897</v>
      </c>
      <c r="C655" s="173" t="s">
        <v>1911</v>
      </c>
      <c r="D655" s="173" t="s">
        <v>2533</v>
      </c>
      <c r="E655" s="113" t="s">
        <v>3041</v>
      </c>
      <c r="F655" s="173" t="s">
        <v>223</v>
      </c>
      <c r="G655" s="113" t="s">
        <v>3042</v>
      </c>
      <c r="H655" s="173" t="s">
        <v>48</v>
      </c>
      <c r="I655" s="174" t="s">
        <v>3043</v>
      </c>
      <c r="J655" s="175">
        <v>20</v>
      </c>
      <c r="K655" s="176">
        <v>20</v>
      </c>
      <c r="L655" s="113"/>
      <c r="M655" s="37"/>
      <c r="N655" s="174" t="s">
        <v>3044</v>
      </c>
      <c r="O655" s="174"/>
      <c r="P655" s="176">
        <v>196</v>
      </c>
      <c r="Q655" s="173" t="s">
        <v>52</v>
      </c>
      <c r="R655" s="173" t="s">
        <v>53</v>
      </c>
      <c r="S655" s="173" t="s">
        <v>53</v>
      </c>
      <c r="T655" s="173" t="s">
        <v>1754</v>
      </c>
      <c r="U655" s="173" t="s">
        <v>227</v>
      </c>
      <c r="V655" s="173" t="s">
        <v>1464</v>
      </c>
      <c r="W655" s="81" t="s">
        <v>3040</v>
      </c>
      <c r="X655" s="173" t="s">
        <v>52</v>
      </c>
      <c r="Y655" s="108">
        <v>45658</v>
      </c>
      <c r="Z655" s="109">
        <v>46021</v>
      </c>
      <c r="AA655" s="37"/>
      <c r="AB655" s="102" t="s">
        <v>57</v>
      </c>
      <c r="AC655" s="43" t="s">
        <v>58</v>
      </c>
      <c r="AD655" s="181" t="s">
        <v>1873</v>
      </c>
      <c r="AE655" s="111" t="s">
        <v>1897</v>
      </c>
      <c r="AF655" s="204">
        <v>20</v>
      </c>
      <c r="AG655" s="113"/>
      <c r="AH655" s="37">
        <v>20</v>
      </c>
      <c r="AI655" s="176">
        <v>20</v>
      </c>
      <c r="AJ655" s="113"/>
      <c r="AK655" s="37"/>
      <c r="AM655" s="175">
        <v>20</v>
      </c>
      <c r="AN655" s="176">
        <v>20</v>
      </c>
      <c r="AO655" s="113"/>
      <c r="AP655" s="136"/>
      <c r="AQ655" s="134">
        <f t="shared" si="23"/>
        <v>0</v>
      </c>
    </row>
    <row r="656" s="10" customFormat="1" ht="100" customHeight="1" spans="1:43">
      <c r="A656" s="37">
        <v>293</v>
      </c>
      <c r="B656" s="173" t="s">
        <v>1897</v>
      </c>
      <c r="C656" s="173" t="s">
        <v>1911</v>
      </c>
      <c r="D656" s="173" t="s">
        <v>2533</v>
      </c>
      <c r="E656" s="113" t="s">
        <v>3045</v>
      </c>
      <c r="F656" s="173" t="s">
        <v>223</v>
      </c>
      <c r="G656" s="113" t="s">
        <v>446</v>
      </c>
      <c r="H656" s="173" t="s">
        <v>48</v>
      </c>
      <c r="I656" s="174" t="s">
        <v>3046</v>
      </c>
      <c r="J656" s="175">
        <v>40</v>
      </c>
      <c r="K656" s="176">
        <v>40</v>
      </c>
      <c r="L656" s="113"/>
      <c r="M656" s="37"/>
      <c r="N656" s="174" t="s">
        <v>3047</v>
      </c>
      <c r="O656" s="174"/>
      <c r="P656" s="176">
        <v>160</v>
      </c>
      <c r="Q656" s="173" t="s">
        <v>53</v>
      </c>
      <c r="R656" s="173" t="s">
        <v>53</v>
      </c>
      <c r="S656" s="173" t="s">
        <v>53</v>
      </c>
      <c r="T656" s="173" t="s">
        <v>1754</v>
      </c>
      <c r="U656" s="173" t="s">
        <v>227</v>
      </c>
      <c r="V656" s="173" t="s">
        <v>1464</v>
      </c>
      <c r="W656" s="81" t="s">
        <v>3040</v>
      </c>
      <c r="X656" s="173" t="s">
        <v>52</v>
      </c>
      <c r="Y656" s="108">
        <v>45658</v>
      </c>
      <c r="Z656" s="109">
        <v>46021</v>
      </c>
      <c r="AA656" s="37"/>
      <c r="AB656" s="102" t="s">
        <v>57</v>
      </c>
      <c r="AC656" s="43" t="s">
        <v>58</v>
      </c>
      <c r="AD656" s="181" t="s">
        <v>1873</v>
      </c>
      <c r="AE656" s="111" t="s">
        <v>1897</v>
      </c>
      <c r="AF656" s="204">
        <v>40</v>
      </c>
      <c r="AG656" s="113"/>
      <c r="AH656" s="37">
        <v>40</v>
      </c>
      <c r="AI656" s="176">
        <v>40</v>
      </c>
      <c r="AJ656" s="113"/>
      <c r="AK656" s="37"/>
      <c r="AM656" s="175">
        <v>40</v>
      </c>
      <c r="AN656" s="176">
        <v>40</v>
      </c>
      <c r="AO656" s="113"/>
      <c r="AP656" s="136"/>
      <c r="AQ656" s="134">
        <f t="shared" si="23"/>
        <v>0</v>
      </c>
    </row>
    <row r="657" s="10" customFormat="1" ht="91" customHeight="1" spans="1:43">
      <c r="A657" s="37">
        <v>294</v>
      </c>
      <c r="B657" s="173" t="s">
        <v>1897</v>
      </c>
      <c r="C657" s="173" t="s">
        <v>1911</v>
      </c>
      <c r="D657" s="173" t="s">
        <v>2533</v>
      </c>
      <c r="E657" s="113" t="s">
        <v>3048</v>
      </c>
      <c r="F657" s="173" t="s">
        <v>223</v>
      </c>
      <c r="G657" s="113" t="s">
        <v>3049</v>
      </c>
      <c r="H657" s="173" t="s">
        <v>48</v>
      </c>
      <c r="I657" s="174" t="s">
        <v>3050</v>
      </c>
      <c r="J657" s="175">
        <v>166.89</v>
      </c>
      <c r="K657" s="176">
        <v>166.89</v>
      </c>
      <c r="L657" s="113"/>
      <c r="M657" s="37"/>
      <c r="N657" s="174" t="s">
        <v>3051</v>
      </c>
      <c r="O657" s="174"/>
      <c r="P657" s="176">
        <v>560</v>
      </c>
      <c r="Q657" s="173" t="s">
        <v>53</v>
      </c>
      <c r="R657" s="173" t="s">
        <v>53</v>
      </c>
      <c r="S657" s="173" t="s">
        <v>53</v>
      </c>
      <c r="T657" s="173" t="s">
        <v>1754</v>
      </c>
      <c r="U657" s="173" t="s">
        <v>227</v>
      </c>
      <c r="V657" s="173" t="s">
        <v>1464</v>
      </c>
      <c r="W657" s="81" t="s">
        <v>3040</v>
      </c>
      <c r="X657" s="173" t="s">
        <v>52</v>
      </c>
      <c r="Y657" s="108">
        <v>45809</v>
      </c>
      <c r="Z657" s="109">
        <v>46021</v>
      </c>
      <c r="AA657" s="37" t="s">
        <v>1818</v>
      </c>
      <c r="AB657" s="102"/>
      <c r="AC657" s="43" t="s">
        <v>58</v>
      </c>
      <c r="AD657" s="181" t="s">
        <v>1873</v>
      </c>
      <c r="AE657" s="111" t="s">
        <v>1897</v>
      </c>
      <c r="AF657" s="204"/>
      <c r="AG657" s="113"/>
      <c r="AH657" s="37">
        <v>48.5</v>
      </c>
      <c r="AI657" s="176">
        <v>48.5</v>
      </c>
      <c r="AJ657" s="113"/>
      <c r="AK657" s="37"/>
      <c r="AM657" s="37">
        <v>48.5</v>
      </c>
      <c r="AN657" s="176">
        <v>48.5</v>
      </c>
      <c r="AO657" s="113"/>
      <c r="AP657" s="136"/>
      <c r="AQ657" s="134">
        <f t="shared" si="23"/>
        <v>0</v>
      </c>
    </row>
    <row r="658" s="10" customFormat="1" ht="75" customHeight="1" spans="1:43">
      <c r="A658" s="37">
        <v>295</v>
      </c>
      <c r="B658" s="173" t="s">
        <v>1897</v>
      </c>
      <c r="C658" s="173" t="s">
        <v>1911</v>
      </c>
      <c r="D658" s="173" t="s">
        <v>2533</v>
      </c>
      <c r="E658" s="113" t="s">
        <v>3052</v>
      </c>
      <c r="F658" s="173" t="s">
        <v>223</v>
      </c>
      <c r="G658" s="113" t="s">
        <v>3053</v>
      </c>
      <c r="H658" s="173" t="s">
        <v>48</v>
      </c>
      <c r="I658" s="174" t="s">
        <v>3054</v>
      </c>
      <c r="J658" s="175">
        <v>20</v>
      </c>
      <c r="K658" s="176">
        <v>20</v>
      </c>
      <c r="L658" s="113"/>
      <c r="M658" s="37"/>
      <c r="N658" s="174" t="s">
        <v>3055</v>
      </c>
      <c r="O658" s="174"/>
      <c r="P658" s="176">
        <v>490</v>
      </c>
      <c r="Q658" s="173" t="s">
        <v>53</v>
      </c>
      <c r="R658" s="173" t="s">
        <v>53</v>
      </c>
      <c r="S658" s="173" t="s">
        <v>53</v>
      </c>
      <c r="T658" s="173" t="s">
        <v>1754</v>
      </c>
      <c r="U658" s="173" t="s">
        <v>227</v>
      </c>
      <c r="V658" s="173" t="s">
        <v>1464</v>
      </c>
      <c r="W658" s="81" t="s">
        <v>3040</v>
      </c>
      <c r="X658" s="173" t="s">
        <v>52</v>
      </c>
      <c r="Y658" s="108">
        <v>45658</v>
      </c>
      <c r="Z658" s="109">
        <v>46021</v>
      </c>
      <c r="AA658" s="37"/>
      <c r="AB658" s="102"/>
      <c r="AC658" s="43" t="s">
        <v>58</v>
      </c>
      <c r="AD658" s="181" t="s">
        <v>1873</v>
      </c>
      <c r="AE658" s="111" t="s">
        <v>1897</v>
      </c>
      <c r="AF658" s="204"/>
      <c r="AG658" s="113"/>
      <c r="AH658" s="37">
        <v>20</v>
      </c>
      <c r="AI658" s="176">
        <v>20</v>
      </c>
      <c r="AJ658" s="113"/>
      <c r="AK658" s="37"/>
      <c r="AM658" s="175">
        <v>20</v>
      </c>
      <c r="AN658" s="176">
        <v>20</v>
      </c>
      <c r="AO658" s="113"/>
      <c r="AP658" s="136"/>
      <c r="AQ658" s="134">
        <f t="shared" si="23"/>
        <v>0</v>
      </c>
    </row>
    <row r="659" s="10" customFormat="1" ht="211" customHeight="1" spans="1:43">
      <c r="A659" s="37">
        <v>296</v>
      </c>
      <c r="B659" s="173" t="s">
        <v>1897</v>
      </c>
      <c r="C659" s="173" t="s">
        <v>1911</v>
      </c>
      <c r="D659" s="173" t="s">
        <v>2533</v>
      </c>
      <c r="E659" s="113" t="s">
        <v>3056</v>
      </c>
      <c r="F659" s="173" t="s">
        <v>693</v>
      </c>
      <c r="G659" s="206" t="s">
        <v>3057</v>
      </c>
      <c r="H659" s="173" t="s">
        <v>48</v>
      </c>
      <c r="I659" s="203" t="s">
        <v>3058</v>
      </c>
      <c r="J659" s="175">
        <v>560</v>
      </c>
      <c r="K659" s="175">
        <v>560</v>
      </c>
      <c r="L659" s="113"/>
      <c r="M659" s="37"/>
      <c r="N659" s="174" t="s">
        <v>3059</v>
      </c>
      <c r="O659" s="174"/>
      <c r="P659" s="202">
        <v>15597</v>
      </c>
      <c r="Q659" s="173" t="s">
        <v>53</v>
      </c>
      <c r="R659" s="173" t="s">
        <v>53</v>
      </c>
      <c r="S659" s="173" t="s">
        <v>53</v>
      </c>
      <c r="T659" s="173" t="s">
        <v>1754</v>
      </c>
      <c r="U659" s="173" t="s">
        <v>163</v>
      </c>
      <c r="V659" s="173" t="s">
        <v>164</v>
      </c>
      <c r="W659" s="81" t="s">
        <v>165</v>
      </c>
      <c r="X659" s="37" t="s">
        <v>52</v>
      </c>
      <c r="Y659" s="108">
        <v>45658</v>
      </c>
      <c r="Z659" s="109">
        <v>46021</v>
      </c>
      <c r="AA659" s="37"/>
      <c r="AB659" s="102"/>
      <c r="AC659" s="43" t="s">
        <v>58</v>
      </c>
      <c r="AD659" s="181" t="s">
        <v>1873</v>
      </c>
      <c r="AE659" s="111" t="s">
        <v>1897</v>
      </c>
      <c r="AF659" s="182"/>
      <c r="AG659" s="113"/>
      <c r="AH659" s="37">
        <v>360</v>
      </c>
      <c r="AI659" s="176">
        <v>360</v>
      </c>
      <c r="AJ659" s="113"/>
      <c r="AK659" s="37"/>
      <c r="AM659" s="37">
        <v>360</v>
      </c>
      <c r="AN659" s="176">
        <v>360</v>
      </c>
      <c r="AO659" s="113"/>
      <c r="AP659" s="136"/>
      <c r="AQ659" s="134">
        <f t="shared" si="23"/>
        <v>0</v>
      </c>
    </row>
    <row r="660" s="10" customFormat="1" ht="92" customHeight="1" spans="1:43">
      <c r="A660" s="37">
        <v>297</v>
      </c>
      <c r="B660" s="173" t="s">
        <v>1897</v>
      </c>
      <c r="C660" s="173" t="s">
        <v>1911</v>
      </c>
      <c r="D660" s="173" t="s">
        <v>2533</v>
      </c>
      <c r="E660" s="113" t="s">
        <v>3060</v>
      </c>
      <c r="F660" s="173" t="s">
        <v>693</v>
      </c>
      <c r="G660" s="113" t="s">
        <v>3061</v>
      </c>
      <c r="H660" s="173" t="s">
        <v>48</v>
      </c>
      <c r="I660" s="174" t="s">
        <v>3062</v>
      </c>
      <c r="J660" s="175">
        <v>390</v>
      </c>
      <c r="K660" s="175">
        <v>390</v>
      </c>
      <c r="L660" s="113"/>
      <c r="M660" s="37"/>
      <c r="N660" s="174" t="s">
        <v>3063</v>
      </c>
      <c r="O660" s="174"/>
      <c r="P660" s="202">
        <v>15597</v>
      </c>
      <c r="Q660" s="173" t="s">
        <v>53</v>
      </c>
      <c r="R660" s="173" t="s">
        <v>53</v>
      </c>
      <c r="S660" s="173" t="s">
        <v>53</v>
      </c>
      <c r="T660" s="173" t="s">
        <v>1754</v>
      </c>
      <c r="U660" s="209" t="s">
        <v>163</v>
      </c>
      <c r="V660" s="173" t="s">
        <v>164</v>
      </c>
      <c r="W660" s="81" t="s">
        <v>165</v>
      </c>
      <c r="X660" s="37" t="s">
        <v>52</v>
      </c>
      <c r="Y660" s="108">
        <v>45658</v>
      </c>
      <c r="Z660" s="109">
        <v>46021</v>
      </c>
      <c r="AA660" s="37"/>
      <c r="AB660" s="102"/>
      <c r="AC660" s="43" t="s">
        <v>58</v>
      </c>
      <c r="AD660" s="181" t="s">
        <v>1873</v>
      </c>
      <c r="AE660" s="111" t="s">
        <v>1897</v>
      </c>
      <c r="AF660" s="182"/>
      <c r="AG660" s="113"/>
      <c r="AH660" s="37">
        <v>290</v>
      </c>
      <c r="AI660" s="176">
        <v>290</v>
      </c>
      <c r="AJ660" s="113"/>
      <c r="AK660" s="37"/>
      <c r="AM660" s="37">
        <v>290</v>
      </c>
      <c r="AN660" s="176">
        <v>290</v>
      </c>
      <c r="AO660" s="113"/>
      <c r="AP660" s="136"/>
      <c r="AQ660" s="134">
        <f t="shared" si="23"/>
        <v>0</v>
      </c>
    </row>
    <row r="661" s="10" customFormat="1" ht="116" customHeight="1" spans="1:43">
      <c r="A661" s="37">
        <v>298</v>
      </c>
      <c r="B661" s="173" t="s">
        <v>1897</v>
      </c>
      <c r="C661" s="173" t="s">
        <v>1911</v>
      </c>
      <c r="D661" s="173" t="s">
        <v>2533</v>
      </c>
      <c r="E661" s="113" t="s">
        <v>3064</v>
      </c>
      <c r="F661" s="173" t="s">
        <v>255</v>
      </c>
      <c r="G661" s="113" t="s">
        <v>3065</v>
      </c>
      <c r="H661" s="173" t="s">
        <v>48</v>
      </c>
      <c r="I661" s="174" t="s">
        <v>3066</v>
      </c>
      <c r="J661" s="175">
        <v>150</v>
      </c>
      <c r="K661" s="176">
        <v>150</v>
      </c>
      <c r="L661" s="113"/>
      <c r="M661" s="37"/>
      <c r="N661" s="174" t="s">
        <v>3067</v>
      </c>
      <c r="O661" s="174"/>
      <c r="P661" s="176">
        <v>3537</v>
      </c>
      <c r="Q661" s="173" t="s">
        <v>53</v>
      </c>
      <c r="R661" s="173" t="s">
        <v>53</v>
      </c>
      <c r="S661" s="173" t="s">
        <v>53</v>
      </c>
      <c r="T661" s="173" t="s">
        <v>1754</v>
      </c>
      <c r="U661" s="173" t="s">
        <v>163</v>
      </c>
      <c r="V661" s="173" t="s">
        <v>164</v>
      </c>
      <c r="W661" s="81" t="s">
        <v>165</v>
      </c>
      <c r="X661" s="37" t="s">
        <v>52</v>
      </c>
      <c r="Y661" s="108">
        <v>45658</v>
      </c>
      <c r="Z661" s="109">
        <v>46021</v>
      </c>
      <c r="AA661" s="37"/>
      <c r="AB661" s="102"/>
      <c r="AC661" s="43" t="s">
        <v>58</v>
      </c>
      <c r="AD661" s="181" t="s">
        <v>1873</v>
      </c>
      <c r="AE661" s="111" t="s">
        <v>1897</v>
      </c>
      <c r="AF661" s="204"/>
      <c r="AG661" s="113"/>
      <c r="AH661" s="37">
        <v>150</v>
      </c>
      <c r="AI661" s="176">
        <v>150</v>
      </c>
      <c r="AJ661" s="113"/>
      <c r="AK661" s="37"/>
      <c r="AM661" s="175">
        <v>150</v>
      </c>
      <c r="AN661" s="176">
        <v>150</v>
      </c>
      <c r="AO661" s="113"/>
      <c r="AP661" s="136"/>
      <c r="AQ661" s="134">
        <f t="shared" si="23"/>
        <v>0</v>
      </c>
    </row>
    <row r="662" s="10" customFormat="1" ht="126" customHeight="1" spans="1:43">
      <c r="A662" s="37">
        <v>299</v>
      </c>
      <c r="B662" s="173" t="s">
        <v>1897</v>
      </c>
      <c r="C662" s="173" t="s">
        <v>1911</v>
      </c>
      <c r="D662" s="173" t="s">
        <v>2533</v>
      </c>
      <c r="E662" s="113" t="s">
        <v>3068</v>
      </c>
      <c r="F662" s="173" t="s">
        <v>255</v>
      </c>
      <c r="G662" s="113" t="s">
        <v>3069</v>
      </c>
      <c r="H662" s="173" t="s">
        <v>48</v>
      </c>
      <c r="I662" s="174" t="s">
        <v>3070</v>
      </c>
      <c r="J662" s="175">
        <v>360</v>
      </c>
      <c r="K662" s="175">
        <v>360</v>
      </c>
      <c r="L662" s="113"/>
      <c r="M662" s="37"/>
      <c r="N662" s="174" t="s">
        <v>3071</v>
      </c>
      <c r="O662" s="174"/>
      <c r="P662" s="176">
        <v>7107</v>
      </c>
      <c r="Q662" s="173" t="s">
        <v>53</v>
      </c>
      <c r="R662" s="173" t="s">
        <v>53</v>
      </c>
      <c r="S662" s="173" t="s">
        <v>53</v>
      </c>
      <c r="T662" s="173" t="s">
        <v>1754</v>
      </c>
      <c r="U662" s="173" t="s">
        <v>163</v>
      </c>
      <c r="V662" s="173" t="s">
        <v>164</v>
      </c>
      <c r="W662" s="81" t="s">
        <v>165</v>
      </c>
      <c r="X662" s="37" t="s">
        <v>52</v>
      </c>
      <c r="Y662" s="108">
        <v>45658</v>
      </c>
      <c r="Z662" s="109">
        <v>46021</v>
      </c>
      <c r="AA662" s="37"/>
      <c r="AB662" s="102"/>
      <c r="AC662" s="43" t="s">
        <v>58</v>
      </c>
      <c r="AD662" s="181" t="s">
        <v>1873</v>
      </c>
      <c r="AE662" s="111" t="s">
        <v>1897</v>
      </c>
      <c r="AF662" s="182"/>
      <c r="AG662" s="113"/>
      <c r="AH662" s="37">
        <v>260</v>
      </c>
      <c r="AI662" s="176">
        <v>260</v>
      </c>
      <c r="AJ662" s="113"/>
      <c r="AK662" s="37"/>
      <c r="AM662" s="37">
        <v>260</v>
      </c>
      <c r="AN662" s="176">
        <v>260</v>
      </c>
      <c r="AO662" s="113"/>
      <c r="AP662" s="136"/>
      <c r="AQ662" s="134">
        <f t="shared" si="23"/>
        <v>0</v>
      </c>
    </row>
    <row r="663" s="10" customFormat="1" ht="156" customHeight="1" spans="1:43">
      <c r="A663" s="37">
        <v>300</v>
      </c>
      <c r="B663" s="173" t="s">
        <v>1897</v>
      </c>
      <c r="C663" s="173" t="s">
        <v>1911</v>
      </c>
      <c r="D663" s="173" t="s">
        <v>2533</v>
      </c>
      <c r="E663" s="113" t="s">
        <v>3072</v>
      </c>
      <c r="F663" s="173" t="s">
        <v>276</v>
      </c>
      <c r="G663" s="113" t="s">
        <v>3073</v>
      </c>
      <c r="H663" s="173" t="s">
        <v>817</v>
      </c>
      <c r="I663" s="174" t="s">
        <v>3074</v>
      </c>
      <c r="J663" s="175">
        <v>250</v>
      </c>
      <c r="K663" s="176">
        <v>250</v>
      </c>
      <c r="L663" s="113"/>
      <c r="M663" s="37"/>
      <c r="N663" s="174" t="s">
        <v>3075</v>
      </c>
      <c r="O663" s="174"/>
      <c r="P663" s="202">
        <v>38288</v>
      </c>
      <c r="Q663" s="173" t="s">
        <v>53</v>
      </c>
      <c r="R663" s="173" t="s">
        <v>53</v>
      </c>
      <c r="S663" s="173" t="s">
        <v>53</v>
      </c>
      <c r="T663" s="173" t="s">
        <v>1754</v>
      </c>
      <c r="U663" s="173" t="s">
        <v>163</v>
      </c>
      <c r="V663" s="173" t="s">
        <v>164</v>
      </c>
      <c r="W663" s="81" t="s">
        <v>165</v>
      </c>
      <c r="X663" s="37" t="s">
        <v>52</v>
      </c>
      <c r="Y663" s="108">
        <v>45658</v>
      </c>
      <c r="Z663" s="109">
        <v>46021</v>
      </c>
      <c r="AA663" s="37"/>
      <c r="AB663" s="102"/>
      <c r="AC663" s="43" t="s">
        <v>58</v>
      </c>
      <c r="AD663" s="181" t="s">
        <v>1873</v>
      </c>
      <c r="AE663" s="111" t="s">
        <v>1897</v>
      </c>
      <c r="AF663" s="204"/>
      <c r="AG663" s="113"/>
      <c r="AH663" s="37">
        <v>250</v>
      </c>
      <c r="AI663" s="176">
        <v>250</v>
      </c>
      <c r="AJ663" s="113"/>
      <c r="AK663" s="37"/>
      <c r="AM663" s="175">
        <v>250</v>
      </c>
      <c r="AN663" s="176">
        <v>250</v>
      </c>
      <c r="AO663" s="113"/>
      <c r="AP663" s="136"/>
      <c r="AQ663" s="134">
        <f t="shared" si="23"/>
        <v>0</v>
      </c>
    </row>
    <row r="664" s="10" customFormat="1" ht="127" customHeight="1" spans="1:43">
      <c r="A664" s="37">
        <v>301</v>
      </c>
      <c r="B664" s="173" t="s">
        <v>1897</v>
      </c>
      <c r="C664" s="173" t="s">
        <v>1911</v>
      </c>
      <c r="D664" s="173" t="s">
        <v>2533</v>
      </c>
      <c r="E664" s="113" t="s">
        <v>3076</v>
      </c>
      <c r="F664" s="173" t="s">
        <v>243</v>
      </c>
      <c r="G664" s="113" t="s">
        <v>244</v>
      </c>
      <c r="H664" s="173" t="s">
        <v>370</v>
      </c>
      <c r="I664" s="174" t="s">
        <v>3077</v>
      </c>
      <c r="J664" s="175">
        <v>220</v>
      </c>
      <c r="K664" s="176">
        <v>220</v>
      </c>
      <c r="L664" s="113"/>
      <c r="M664" s="37"/>
      <c r="N664" s="174" t="s">
        <v>3078</v>
      </c>
      <c r="O664" s="174"/>
      <c r="P664" s="176">
        <v>8417</v>
      </c>
      <c r="Q664" s="173" t="s">
        <v>53</v>
      </c>
      <c r="R664" s="173" t="s">
        <v>53</v>
      </c>
      <c r="S664" s="173" t="s">
        <v>53</v>
      </c>
      <c r="T664" s="173" t="s">
        <v>1754</v>
      </c>
      <c r="U664" s="173" t="s">
        <v>163</v>
      </c>
      <c r="V664" s="173" t="s">
        <v>164</v>
      </c>
      <c r="W664" s="81" t="s">
        <v>165</v>
      </c>
      <c r="X664" s="37" t="s">
        <v>52</v>
      </c>
      <c r="Y664" s="108">
        <v>45658</v>
      </c>
      <c r="Z664" s="109">
        <v>46021</v>
      </c>
      <c r="AA664" s="37"/>
      <c r="AB664" s="102"/>
      <c r="AC664" s="43" t="s">
        <v>58</v>
      </c>
      <c r="AD664" s="181" t="s">
        <v>1873</v>
      </c>
      <c r="AE664" s="111" t="s">
        <v>1897</v>
      </c>
      <c r="AF664" s="204"/>
      <c r="AG664" s="113"/>
      <c r="AH664" s="37">
        <v>220</v>
      </c>
      <c r="AI664" s="176">
        <v>220</v>
      </c>
      <c r="AJ664" s="113"/>
      <c r="AK664" s="37"/>
      <c r="AM664" s="175">
        <v>220</v>
      </c>
      <c r="AN664" s="176">
        <v>220</v>
      </c>
      <c r="AO664" s="113"/>
      <c r="AP664" s="136"/>
      <c r="AQ664" s="134">
        <f t="shared" si="23"/>
        <v>0</v>
      </c>
    </row>
    <row r="665" s="10" customFormat="1" ht="113" customHeight="1" spans="1:43">
      <c r="A665" s="37">
        <v>302</v>
      </c>
      <c r="B665" s="173" t="s">
        <v>1897</v>
      </c>
      <c r="C665" s="173" t="s">
        <v>1911</v>
      </c>
      <c r="D665" s="173" t="s">
        <v>2533</v>
      </c>
      <c r="E665" s="113" t="s">
        <v>3079</v>
      </c>
      <c r="F665" s="173" t="s">
        <v>243</v>
      </c>
      <c r="G665" s="113" t="s">
        <v>865</v>
      </c>
      <c r="H665" s="173" t="s">
        <v>370</v>
      </c>
      <c r="I665" s="174" t="s">
        <v>3080</v>
      </c>
      <c r="J665" s="175">
        <v>160.4</v>
      </c>
      <c r="K665" s="176">
        <v>160.4</v>
      </c>
      <c r="L665" s="113"/>
      <c r="M665" s="37"/>
      <c r="N665" s="174" t="s">
        <v>3081</v>
      </c>
      <c r="O665" s="174"/>
      <c r="P665" s="176">
        <v>5653</v>
      </c>
      <c r="Q665" s="173" t="s">
        <v>53</v>
      </c>
      <c r="R665" s="173" t="s">
        <v>53</v>
      </c>
      <c r="S665" s="173" t="s">
        <v>53</v>
      </c>
      <c r="T665" s="173" t="s">
        <v>1754</v>
      </c>
      <c r="U665" s="173" t="s">
        <v>163</v>
      </c>
      <c r="V665" s="173" t="s">
        <v>164</v>
      </c>
      <c r="W665" s="81" t="s">
        <v>165</v>
      </c>
      <c r="X665" s="37" t="s">
        <v>52</v>
      </c>
      <c r="Y665" s="108">
        <v>45658</v>
      </c>
      <c r="Z665" s="109">
        <v>46021</v>
      </c>
      <c r="AA665" s="37"/>
      <c r="AB665" s="102"/>
      <c r="AC665" s="43" t="s">
        <v>58</v>
      </c>
      <c r="AD665" s="181" t="s">
        <v>1873</v>
      </c>
      <c r="AE665" s="111" t="s">
        <v>1897</v>
      </c>
      <c r="AF665" s="204"/>
      <c r="AG665" s="113"/>
      <c r="AH665" s="37">
        <v>160.4</v>
      </c>
      <c r="AI665" s="176">
        <v>160.4</v>
      </c>
      <c r="AJ665" s="113"/>
      <c r="AK665" s="37"/>
      <c r="AM665" s="175">
        <v>160.4</v>
      </c>
      <c r="AN665" s="176">
        <v>160.4</v>
      </c>
      <c r="AO665" s="113"/>
      <c r="AP665" s="136"/>
      <c r="AQ665" s="134">
        <f t="shared" si="23"/>
        <v>0</v>
      </c>
    </row>
    <row r="666" s="10" customFormat="1" ht="126" customHeight="1" spans="1:43">
      <c r="A666" s="37">
        <v>303</v>
      </c>
      <c r="B666" s="173" t="s">
        <v>1897</v>
      </c>
      <c r="C666" s="173" t="s">
        <v>1911</v>
      </c>
      <c r="D666" s="173" t="s">
        <v>2533</v>
      </c>
      <c r="E666" s="113" t="s">
        <v>3082</v>
      </c>
      <c r="F666" s="173" t="s">
        <v>243</v>
      </c>
      <c r="G666" s="113" t="s">
        <v>3083</v>
      </c>
      <c r="H666" s="173" t="s">
        <v>370</v>
      </c>
      <c r="I666" s="203" t="s">
        <v>3084</v>
      </c>
      <c r="J666" s="175">
        <v>151.59</v>
      </c>
      <c r="K666" s="176">
        <v>151.59</v>
      </c>
      <c r="L666" s="113"/>
      <c r="M666" s="37"/>
      <c r="N666" s="174" t="s">
        <v>3085</v>
      </c>
      <c r="O666" s="174"/>
      <c r="P666" s="176">
        <v>3218</v>
      </c>
      <c r="Q666" s="173" t="s">
        <v>53</v>
      </c>
      <c r="R666" s="173" t="s">
        <v>53</v>
      </c>
      <c r="S666" s="173" t="s">
        <v>53</v>
      </c>
      <c r="T666" s="173" t="s">
        <v>1754</v>
      </c>
      <c r="U666" s="173" t="s">
        <v>163</v>
      </c>
      <c r="V666" s="173" t="s">
        <v>164</v>
      </c>
      <c r="W666" s="81" t="s">
        <v>165</v>
      </c>
      <c r="X666" s="37" t="s">
        <v>52</v>
      </c>
      <c r="Y666" s="108">
        <v>45658</v>
      </c>
      <c r="Z666" s="109">
        <v>46021</v>
      </c>
      <c r="AA666" s="37"/>
      <c r="AB666" s="102" t="s">
        <v>57</v>
      </c>
      <c r="AC666" s="43" t="s">
        <v>58</v>
      </c>
      <c r="AD666" s="181" t="s">
        <v>1873</v>
      </c>
      <c r="AE666" s="111" t="s">
        <v>1897</v>
      </c>
      <c r="AF666" s="204">
        <v>151.59</v>
      </c>
      <c r="AG666" s="113"/>
      <c r="AH666" s="37">
        <v>180.33</v>
      </c>
      <c r="AI666" s="176">
        <v>180.33</v>
      </c>
      <c r="AJ666" s="113"/>
      <c r="AK666" s="37"/>
      <c r="AM666" s="175">
        <v>151.59</v>
      </c>
      <c r="AN666" s="176">
        <v>151.59</v>
      </c>
      <c r="AO666" s="113"/>
      <c r="AP666" s="136"/>
      <c r="AQ666" s="134">
        <f t="shared" si="23"/>
        <v>-28.74</v>
      </c>
    </row>
    <row r="667" s="10" customFormat="1" ht="107" customHeight="1" spans="1:43">
      <c r="A667" s="37">
        <v>304</v>
      </c>
      <c r="B667" s="173" t="s">
        <v>1897</v>
      </c>
      <c r="C667" s="173" t="s">
        <v>1911</v>
      </c>
      <c r="D667" s="173" t="s">
        <v>2533</v>
      </c>
      <c r="E667" s="113" t="s">
        <v>3086</v>
      </c>
      <c r="F667" s="173" t="s">
        <v>243</v>
      </c>
      <c r="G667" s="113" t="s">
        <v>876</v>
      </c>
      <c r="H667" s="173" t="s">
        <v>370</v>
      </c>
      <c r="I667" s="174" t="s">
        <v>3087</v>
      </c>
      <c r="J667" s="175">
        <v>96.1</v>
      </c>
      <c r="K667" s="176">
        <v>96.1</v>
      </c>
      <c r="L667" s="113"/>
      <c r="M667" s="37"/>
      <c r="N667" s="174" t="s">
        <v>3088</v>
      </c>
      <c r="O667" s="174"/>
      <c r="P667" s="176">
        <v>3307</v>
      </c>
      <c r="Q667" s="173" t="s">
        <v>53</v>
      </c>
      <c r="R667" s="173" t="s">
        <v>53</v>
      </c>
      <c r="S667" s="173" t="s">
        <v>53</v>
      </c>
      <c r="T667" s="173" t="s">
        <v>1754</v>
      </c>
      <c r="U667" s="210" t="s">
        <v>163</v>
      </c>
      <c r="V667" s="173" t="s">
        <v>164</v>
      </c>
      <c r="W667" s="81" t="s">
        <v>165</v>
      </c>
      <c r="X667" s="37" t="s">
        <v>52</v>
      </c>
      <c r="Y667" s="108">
        <v>45658</v>
      </c>
      <c r="Z667" s="109">
        <v>46021</v>
      </c>
      <c r="AA667" s="37"/>
      <c r="AB667" s="102"/>
      <c r="AC667" s="43" t="s">
        <v>58</v>
      </c>
      <c r="AD667" s="181" t="s">
        <v>1873</v>
      </c>
      <c r="AE667" s="111" t="s">
        <v>1897</v>
      </c>
      <c r="AF667" s="204"/>
      <c r="AG667" s="113"/>
      <c r="AH667" s="37">
        <v>96.1</v>
      </c>
      <c r="AI667" s="176">
        <v>96.1</v>
      </c>
      <c r="AJ667" s="113"/>
      <c r="AK667" s="37"/>
      <c r="AM667" s="175">
        <v>96.1</v>
      </c>
      <c r="AN667" s="176">
        <v>96.1</v>
      </c>
      <c r="AO667" s="113"/>
      <c r="AP667" s="136"/>
      <c r="AQ667" s="134">
        <f t="shared" si="23"/>
        <v>0</v>
      </c>
    </row>
    <row r="668" s="10" customFormat="1" ht="91" customHeight="1" spans="1:43">
      <c r="A668" s="37">
        <v>305</v>
      </c>
      <c r="B668" s="173" t="s">
        <v>1897</v>
      </c>
      <c r="C668" s="173" t="s">
        <v>1911</v>
      </c>
      <c r="D668" s="173" t="s">
        <v>2533</v>
      </c>
      <c r="E668" s="113" t="s">
        <v>3089</v>
      </c>
      <c r="F668" s="173" t="s">
        <v>243</v>
      </c>
      <c r="G668" s="113" t="s">
        <v>2842</v>
      </c>
      <c r="H668" s="173" t="s">
        <v>370</v>
      </c>
      <c r="I668" s="174" t="s">
        <v>3090</v>
      </c>
      <c r="J668" s="175">
        <v>125.6</v>
      </c>
      <c r="K668" s="176">
        <v>125.6</v>
      </c>
      <c r="L668" s="113"/>
      <c r="M668" s="37"/>
      <c r="N668" s="174" t="s">
        <v>3091</v>
      </c>
      <c r="O668" s="174"/>
      <c r="P668" s="176">
        <v>1623</v>
      </c>
      <c r="Q668" s="173" t="s">
        <v>53</v>
      </c>
      <c r="R668" s="173" t="s">
        <v>53</v>
      </c>
      <c r="S668" s="173" t="s">
        <v>53</v>
      </c>
      <c r="T668" s="173" t="s">
        <v>1754</v>
      </c>
      <c r="U668" s="210" t="s">
        <v>163</v>
      </c>
      <c r="V668" s="173" t="s">
        <v>164</v>
      </c>
      <c r="W668" s="81" t="s">
        <v>165</v>
      </c>
      <c r="X668" s="37" t="s">
        <v>52</v>
      </c>
      <c r="Y668" s="108">
        <v>45658</v>
      </c>
      <c r="Z668" s="109">
        <v>46021</v>
      </c>
      <c r="AA668" s="37"/>
      <c r="AB668" s="102"/>
      <c r="AC668" s="43" t="s">
        <v>58</v>
      </c>
      <c r="AD668" s="181" t="s">
        <v>1873</v>
      </c>
      <c r="AE668" s="111" t="s">
        <v>1897</v>
      </c>
      <c r="AF668" s="204"/>
      <c r="AG668" s="113"/>
      <c r="AH668" s="37">
        <v>125.6</v>
      </c>
      <c r="AI668" s="176">
        <v>125.6</v>
      </c>
      <c r="AJ668" s="113"/>
      <c r="AK668" s="37"/>
      <c r="AM668" s="175">
        <v>125.6</v>
      </c>
      <c r="AN668" s="176">
        <v>125.6</v>
      </c>
      <c r="AO668" s="113"/>
      <c r="AP668" s="136"/>
      <c r="AQ668" s="134">
        <f t="shared" si="23"/>
        <v>0</v>
      </c>
    </row>
    <row r="669" s="10" customFormat="1" ht="102" customHeight="1" spans="1:43">
      <c r="A669" s="37">
        <v>306</v>
      </c>
      <c r="B669" s="173" t="s">
        <v>1897</v>
      </c>
      <c r="C669" s="173" t="s">
        <v>1911</v>
      </c>
      <c r="D669" s="173" t="s">
        <v>2533</v>
      </c>
      <c r="E669" s="113" t="s">
        <v>3092</v>
      </c>
      <c r="F669" s="173" t="s">
        <v>243</v>
      </c>
      <c r="G669" s="113" t="s">
        <v>1829</v>
      </c>
      <c r="H669" s="173" t="s">
        <v>370</v>
      </c>
      <c r="I669" s="174" t="s">
        <v>3093</v>
      </c>
      <c r="J669" s="175">
        <v>249</v>
      </c>
      <c r="K669" s="176">
        <v>249</v>
      </c>
      <c r="L669" s="113"/>
      <c r="M669" s="37"/>
      <c r="N669" s="174" t="s">
        <v>3094</v>
      </c>
      <c r="O669" s="174"/>
      <c r="P669" s="176">
        <v>3637</v>
      </c>
      <c r="Q669" s="173" t="s">
        <v>53</v>
      </c>
      <c r="R669" s="173" t="s">
        <v>53</v>
      </c>
      <c r="S669" s="173" t="s">
        <v>53</v>
      </c>
      <c r="T669" s="173" t="s">
        <v>1754</v>
      </c>
      <c r="U669" s="210" t="s">
        <v>163</v>
      </c>
      <c r="V669" s="173" t="s">
        <v>164</v>
      </c>
      <c r="W669" s="81" t="s">
        <v>165</v>
      </c>
      <c r="X669" s="37" t="s">
        <v>52</v>
      </c>
      <c r="Y669" s="108">
        <v>45658</v>
      </c>
      <c r="Z669" s="109">
        <v>46021</v>
      </c>
      <c r="AA669" s="37"/>
      <c r="AB669" s="102"/>
      <c r="AC669" s="43" t="s">
        <v>58</v>
      </c>
      <c r="AD669" s="181" t="s">
        <v>1873</v>
      </c>
      <c r="AE669" s="111" t="s">
        <v>1897</v>
      </c>
      <c r="AF669" s="204"/>
      <c r="AG669" s="113"/>
      <c r="AH669" s="37">
        <v>249</v>
      </c>
      <c r="AI669" s="176">
        <v>249</v>
      </c>
      <c r="AJ669" s="113"/>
      <c r="AK669" s="37"/>
      <c r="AM669" s="175">
        <v>249</v>
      </c>
      <c r="AN669" s="176">
        <v>249</v>
      </c>
      <c r="AO669" s="113"/>
      <c r="AP669" s="136"/>
      <c r="AQ669" s="134">
        <f t="shared" si="23"/>
        <v>0</v>
      </c>
    </row>
    <row r="670" s="10" customFormat="1" ht="78" customHeight="1" spans="1:43">
      <c r="A670" s="37">
        <v>307</v>
      </c>
      <c r="B670" s="173" t="s">
        <v>1897</v>
      </c>
      <c r="C670" s="173" t="s">
        <v>1911</v>
      </c>
      <c r="D670" s="173" t="s">
        <v>2533</v>
      </c>
      <c r="E670" s="113" t="s">
        <v>3095</v>
      </c>
      <c r="F670" s="173" t="s">
        <v>400</v>
      </c>
      <c r="G670" s="113" t="s">
        <v>409</v>
      </c>
      <c r="H670" s="173" t="s">
        <v>817</v>
      </c>
      <c r="I670" s="174" t="s">
        <v>3096</v>
      </c>
      <c r="J670" s="175">
        <v>41</v>
      </c>
      <c r="K670" s="176">
        <v>41</v>
      </c>
      <c r="L670" s="113"/>
      <c r="M670" s="37"/>
      <c r="N670" s="174" t="s">
        <v>3097</v>
      </c>
      <c r="O670" s="174"/>
      <c r="P670" s="176">
        <v>850</v>
      </c>
      <c r="Q670" s="173" t="s">
        <v>53</v>
      </c>
      <c r="R670" s="173" t="s">
        <v>53</v>
      </c>
      <c r="S670" s="173" t="s">
        <v>53</v>
      </c>
      <c r="T670" s="173" t="s">
        <v>1754</v>
      </c>
      <c r="U670" s="210" t="s">
        <v>163</v>
      </c>
      <c r="V670" s="173" t="s">
        <v>164</v>
      </c>
      <c r="W670" s="81" t="s">
        <v>165</v>
      </c>
      <c r="X670" s="37" t="s">
        <v>52</v>
      </c>
      <c r="Y670" s="108">
        <v>45658</v>
      </c>
      <c r="Z670" s="109">
        <v>46021</v>
      </c>
      <c r="AA670" s="37"/>
      <c r="AB670" s="102"/>
      <c r="AC670" s="43" t="s">
        <v>58</v>
      </c>
      <c r="AD670" s="181" t="s">
        <v>1873</v>
      </c>
      <c r="AE670" s="111" t="s">
        <v>1897</v>
      </c>
      <c r="AF670" s="204"/>
      <c r="AG670" s="113"/>
      <c r="AH670" s="37">
        <v>41</v>
      </c>
      <c r="AI670" s="176">
        <v>41</v>
      </c>
      <c r="AJ670" s="113"/>
      <c r="AK670" s="37"/>
      <c r="AM670" s="175">
        <v>41</v>
      </c>
      <c r="AN670" s="176">
        <v>41</v>
      </c>
      <c r="AO670" s="113"/>
      <c r="AP670" s="136"/>
      <c r="AQ670" s="134">
        <f t="shared" si="23"/>
        <v>0</v>
      </c>
    </row>
    <row r="671" s="6" customFormat="1" ht="160" customHeight="1" spans="1:43">
      <c r="A671" s="37">
        <v>308</v>
      </c>
      <c r="B671" s="37" t="s">
        <v>1897</v>
      </c>
      <c r="C671" s="37" t="s">
        <v>1911</v>
      </c>
      <c r="D671" s="45" t="s">
        <v>2533</v>
      </c>
      <c r="E671" s="37" t="s">
        <v>3098</v>
      </c>
      <c r="F671" s="37" t="s">
        <v>158</v>
      </c>
      <c r="G671" s="45" t="s">
        <v>3099</v>
      </c>
      <c r="H671" s="37" t="s">
        <v>48</v>
      </c>
      <c r="I671" s="64" t="s">
        <v>3100</v>
      </c>
      <c r="J671" s="37">
        <v>85</v>
      </c>
      <c r="K671" s="37">
        <v>85</v>
      </c>
      <c r="L671" s="37"/>
      <c r="M671" s="43"/>
      <c r="N671" s="60" t="s">
        <v>3101</v>
      </c>
      <c r="O671" s="37"/>
      <c r="P671" s="63">
        <v>709</v>
      </c>
      <c r="Q671" s="37" t="s">
        <v>53</v>
      </c>
      <c r="R671" s="37" t="s">
        <v>53</v>
      </c>
      <c r="S671" s="37" t="s">
        <v>53</v>
      </c>
      <c r="T671" s="37" t="s">
        <v>1754</v>
      </c>
      <c r="U671" s="37" t="s">
        <v>715</v>
      </c>
      <c r="V671" s="37" t="s">
        <v>1813</v>
      </c>
      <c r="W671" s="81" t="s">
        <v>1814</v>
      </c>
      <c r="X671" s="37" t="s">
        <v>52</v>
      </c>
      <c r="Y671" s="108">
        <v>45809</v>
      </c>
      <c r="Z671" s="109">
        <v>46021</v>
      </c>
      <c r="AA671" s="37"/>
      <c r="AB671" s="102"/>
      <c r="AC671" s="43" t="s">
        <v>758</v>
      </c>
      <c r="AD671" s="110" t="s">
        <v>1873</v>
      </c>
      <c r="AE671" s="111" t="s">
        <v>1897</v>
      </c>
      <c r="AF671" s="44"/>
      <c r="AG671" s="37"/>
      <c r="AH671" s="37"/>
      <c r="AI671" s="37"/>
      <c r="AJ671" s="37"/>
      <c r="AK671" s="37"/>
      <c r="AL671" s="25"/>
      <c r="AM671" s="37">
        <v>50</v>
      </c>
      <c r="AN671" s="37">
        <v>50</v>
      </c>
      <c r="AO671" s="37"/>
      <c r="AP671" s="136"/>
      <c r="AQ671" s="134">
        <f t="shared" si="23"/>
        <v>50</v>
      </c>
    </row>
    <row r="672" s="6" customFormat="1" ht="89" customHeight="1" spans="1:43">
      <c r="A672" s="37">
        <v>309</v>
      </c>
      <c r="B672" s="37" t="s">
        <v>1897</v>
      </c>
      <c r="C672" s="37" t="s">
        <v>1911</v>
      </c>
      <c r="D672" s="45" t="s">
        <v>2533</v>
      </c>
      <c r="E672" s="37" t="s">
        <v>3102</v>
      </c>
      <c r="F672" s="37" t="s">
        <v>198</v>
      </c>
      <c r="G672" s="45" t="s">
        <v>2137</v>
      </c>
      <c r="H672" s="37" t="s">
        <v>48</v>
      </c>
      <c r="I672" s="60" t="s">
        <v>3103</v>
      </c>
      <c r="J672" s="37">
        <v>30</v>
      </c>
      <c r="K672" s="37">
        <v>30</v>
      </c>
      <c r="L672" s="37"/>
      <c r="M672" s="43"/>
      <c r="N672" s="60" t="s">
        <v>3104</v>
      </c>
      <c r="O672" s="37"/>
      <c r="P672" s="63">
        <v>444</v>
      </c>
      <c r="Q672" s="37" t="s">
        <v>53</v>
      </c>
      <c r="R672" s="37" t="s">
        <v>53</v>
      </c>
      <c r="S672" s="37" t="s">
        <v>53</v>
      </c>
      <c r="T672" s="37" t="s">
        <v>1754</v>
      </c>
      <c r="U672" s="37" t="s">
        <v>202</v>
      </c>
      <c r="V672" s="37" t="s">
        <v>203</v>
      </c>
      <c r="W672" s="81" t="s">
        <v>204</v>
      </c>
      <c r="X672" s="37" t="s">
        <v>52</v>
      </c>
      <c r="Y672" s="108">
        <v>45809</v>
      </c>
      <c r="Z672" s="109">
        <v>46021</v>
      </c>
      <c r="AA672" s="37" t="s">
        <v>1818</v>
      </c>
      <c r="AB672" s="102"/>
      <c r="AC672" s="43" t="s">
        <v>758</v>
      </c>
      <c r="AD672" s="110" t="s">
        <v>1873</v>
      </c>
      <c r="AE672" s="111" t="s">
        <v>1897</v>
      </c>
      <c r="AF672" s="44"/>
      <c r="AG672" s="37"/>
      <c r="AH672" s="37"/>
      <c r="AI672" s="37"/>
      <c r="AJ672" s="37"/>
      <c r="AK672" s="37"/>
      <c r="AL672" s="25"/>
      <c r="AM672" s="37">
        <v>30</v>
      </c>
      <c r="AN672" s="37">
        <v>30</v>
      </c>
      <c r="AO672" s="37"/>
      <c r="AP672" s="136"/>
      <c r="AQ672" s="134">
        <f t="shared" si="23"/>
        <v>30</v>
      </c>
    </row>
    <row r="673" s="6" customFormat="1" ht="101" customHeight="1" spans="1:43">
      <c r="A673" s="37">
        <v>310</v>
      </c>
      <c r="B673" s="37" t="s">
        <v>1897</v>
      </c>
      <c r="C673" s="37" t="s">
        <v>1911</v>
      </c>
      <c r="D673" s="45" t="s">
        <v>2533</v>
      </c>
      <c r="E673" s="37" t="s">
        <v>3105</v>
      </c>
      <c r="F673" s="37" t="s">
        <v>723</v>
      </c>
      <c r="G673" s="45" t="s">
        <v>3106</v>
      </c>
      <c r="H673" s="37" t="s">
        <v>48</v>
      </c>
      <c r="I673" s="60" t="s">
        <v>3107</v>
      </c>
      <c r="J673" s="37">
        <v>10</v>
      </c>
      <c r="K673" s="37">
        <v>10</v>
      </c>
      <c r="L673" s="37"/>
      <c r="M673" s="43"/>
      <c r="N673" s="60" t="s">
        <v>3108</v>
      </c>
      <c r="O673" s="37"/>
      <c r="P673" s="63">
        <v>1409</v>
      </c>
      <c r="Q673" s="37" t="s">
        <v>52</v>
      </c>
      <c r="R673" s="37" t="s">
        <v>53</v>
      </c>
      <c r="S673" s="37" t="s">
        <v>53</v>
      </c>
      <c r="T673" s="37" t="s">
        <v>1754</v>
      </c>
      <c r="U673" s="37" t="s">
        <v>728</v>
      </c>
      <c r="V673" s="37" t="s">
        <v>3109</v>
      </c>
      <c r="W673" s="81" t="s">
        <v>3110</v>
      </c>
      <c r="X673" s="37" t="s">
        <v>52</v>
      </c>
      <c r="Y673" s="108">
        <v>45809</v>
      </c>
      <c r="Z673" s="109">
        <v>46021</v>
      </c>
      <c r="AA673" s="37"/>
      <c r="AB673" s="102"/>
      <c r="AC673" s="43" t="s">
        <v>758</v>
      </c>
      <c r="AD673" s="110" t="s">
        <v>1873</v>
      </c>
      <c r="AE673" s="111" t="s">
        <v>1897</v>
      </c>
      <c r="AF673" s="44"/>
      <c r="AG673" s="37"/>
      <c r="AH673" s="37"/>
      <c r="AI673" s="37"/>
      <c r="AJ673" s="37"/>
      <c r="AK673" s="37"/>
      <c r="AL673" s="25"/>
      <c r="AM673" s="37">
        <v>10</v>
      </c>
      <c r="AN673" s="37">
        <v>10</v>
      </c>
      <c r="AO673" s="37"/>
      <c r="AP673" s="136"/>
      <c r="AQ673" s="134">
        <f t="shared" si="23"/>
        <v>10</v>
      </c>
    </row>
    <row r="674" s="6" customFormat="1" ht="76" customHeight="1" spans="1:43">
      <c r="A674" s="37">
        <v>311</v>
      </c>
      <c r="B674" s="37" t="s">
        <v>1897</v>
      </c>
      <c r="C674" s="37" t="s">
        <v>1911</v>
      </c>
      <c r="D674" s="45" t="s">
        <v>2533</v>
      </c>
      <c r="E674" s="37" t="s">
        <v>3111</v>
      </c>
      <c r="F674" s="37" t="s">
        <v>214</v>
      </c>
      <c r="G674" s="45" t="s">
        <v>3112</v>
      </c>
      <c r="H674" s="37" t="s">
        <v>48</v>
      </c>
      <c r="I674" s="60" t="s">
        <v>3113</v>
      </c>
      <c r="J674" s="37">
        <v>495</v>
      </c>
      <c r="K674" s="37">
        <v>495</v>
      </c>
      <c r="L674" s="37"/>
      <c r="M674" s="43"/>
      <c r="N674" s="60" t="s">
        <v>3114</v>
      </c>
      <c r="O674" s="37"/>
      <c r="P674" s="63">
        <v>32000</v>
      </c>
      <c r="Q674" s="37" t="s">
        <v>53</v>
      </c>
      <c r="R674" s="37" t="s">
        <v>53</v>
      </c>
      <c r="S674" s="37" t="s">
        <v>53</v>
      </c>
      <c r="T674" s="37" t="s">
        <v>1754</v>
      </c>
      <c r="U674" s="37" t="s">
        <v>219</v>
      </c>
      <c r="V674" s="37" t="s">
        <v>3115</v>
      </c>
      <c r="W674" s="81" t="s">
        <v>3116</v>
      </c>
      <c r="X674" s="37" t="s">
        <v>52</v>
      </c>
      <c r="Y674" s="108">
        <v>45809</v>
      </c>
      <c r="Z674" s="109">
        <v>46021</v>
      </c>
      <c r="AA674" s="37"/>
      <c r="AB674" s="102"/>
      <c r="AC674" s="43" t="s">
        <v>758</v>
      </c>
      <c r="AD674" s="110" t="s">
        <v>1873</v>
      </c>
      <c r="AE674" s="111" t="s">
        <v>1897</v>
      </c>
      <c r="AF674" s="44"/>
      <c r="AG674" s="37"/>
      <c r="AH674" s="37"/>
      <c r="AI674" s="37"/>
      <c r="AJ674" s="37"/>
      <c r="AK674" s="37"/>
      <c r="AL674" s="25"/>
      <c r="AM674" s="37">
        <v>120</v>
      </c>
      <c r="AN674" s="37">
        <v>120</v>
      </c>
      <c r="AO674" s="37"/>
      <c r="AP674" s="136"/>
      <c r="AQ674" s="134">
        <f t="shared" si="23"/>
        <v>120</v>
      </c>
    </row>
    <row r="675" s="6" customFormat="1" ht="92" customHeight="1" spans="1:43">
      <c r="A675" s="37">
        <v>312</v>
      </c>
      <c r="B675" s="37" t="s">
        <v>1897</v>
      </c>
      <c r="C675" s="37" t="s">
        <v>1911</v>
      </c>
      <c r="D675" s="45" t="s">
        <v>2533</v>
      </c>
      <c r="E675" s="37" t="s">
        <v>3117</v>
      </c>
      <c r="F675" s="37" t="s">
        <v>498</v>
      </c>
      <c r="G675" s="45" t="s">
        <v>3118</v>
      </c>
      <c r="H675" s="37" t="s">
        <v>48</v>
      </c>
      <c r="I675" s="60" t="s">
        <v>3119</v>
      </c>
      <c r="J675" s="37">
        <v>497.6</v>
      </c>
      <c r="K675" s="37">
        <v>497.6</v>
      </c>
      <c r="L675" s="37"/>
      <c r="M675" s="43"/>
      <c r="N675" s="60" t="s">
        <v>3120</v>
      </c>
      <c r="O675" s="37"/>
      <c r="P675" s="63">
        <v>8381</v>
      </c>
      <c r="Q675" s="37" t="s">
        <v>53</v>
      </c>
      <c r="R675" s="37" t="s">
        <v>53</v>
      </c>
      <c r="S675" s="37" t="s">
        <v>53</v>
      </c>
      <c r="T675" s="37" t="s">
        <v>1754</v>
      </c>
      <c r="U675" s="37" t="s">
        <v>503</v>
      </c>
      <c r="V675" s="37" t="s">
        <v>504</v>
      </c>
      <c r="W675" s="81">
        <v>13988936939</v>
      </c>
      <c r="X675" s="37" t="s">
        <v>52</v>
      </c>
      <c r="Y675" s="108">
        <v>45809</v>
      </c>
      <c r="Z675" s="109">
        <v>46021</v>
      </c>
      <c r="AA675" s="37" t="s">
        <v>3121</v>
      </c>
      <c r="AB675" s="102"/>
      <c r="AC675" s="43" t="s">
        <v>758</v>
      </c>
      <c r="AD675" s="110" t="s">
        <v>1873</v>
      </c>
      <c r="AE675" s="111" t="s">
        <v>1897</v>
      </c>
      <c r="AF675" s="44"/>
      <c r="AG675" s="37"/>
      <c r="AH675" s="37"/>
      <c r="AI675" s="37"/>
      <c r="AJ675" s="37"/>
      <c r="AK675" s="37"/>
      <c r="AL675" s="25"/>
      <c r="AM675" s="37">
        <v>125</v>
      </c>
      <c r="AN675" s="37">
        <v>125</v>
      </c>
      <c r="AO675" s="37"/>
      <c r="AP675" s="136"/>
      <c r="AQ675" s="134">
        <f t="shared" si="23"/>
        <v>125</v>
      </c>
    </row>
    <row r="676" s="6" customFormat="1" ht="166" customHeight="1" spans="1:43">
      <c r="A676" s="37">
        <v>313</v>
      </c>
      <c r="B676" s="37" t="s">
        <v>1897</v>
      </c>
      <c r="C676" s="37" t="s">
        <v>1911</v>
      </c>
      <c r="D676" s="45" t="s">
        <v>2533</v>
      </c>
      <c r="E676" s="37" t="s">
        <v>3122</v>
      </c>
      <c r="F676" s="37" t="s">
        <v>672</v>
      </c>
      <c r="G676" s="45" t="s">
        <v>673</v>
      </c>
      <c r="H676" s="37" t="s">
        <v>48</v>
      </c>
      <c r="I676" s="60" t="s">
        <v>3123</v>
      </c>
      <c r="J676" s="37">
        <v>92.18</v>
      </c>
      <c r="K676" s="37">
        <v>92.18</v>
      </c>
      <c r="L676" s="37"/>
      <c r="M676" s="43"/>
      <c r="N676" s="60" t="s">
        <v>3124</v>
      </c>
      <c r="O676" s="37"/>
      <c r="P676" s="63">
        <v>928</v>
      </c>
      <c r="Q676" s="37" t="s">
        <v>53</v>
      </c>
      <c r="R676" s="37" t="s">
        <v>53</v>
      </c>
      <c r="S676" s="37" t="s">
        <v>53</v>
      </c>
      <c r="T676" s="37" t="s">
        <v>1754</v>
      </c>
      <c r="U676" s="37" t="s">
        <v>677</v>
      </c>
      <c r="V676" s="37" t="s">
        <v>678</v>
      </c>
      <c r="W676" s="81" t="s">
        <v>1712</v>
      </c>
      <c r="X676" s="37" t="s">
        <v>52</v>
      </c>
      <c r="Y676" s="108">
        <v>45809</v>
      </c>
      <c r="Z676" s="109">
        <v>46021</v>
      </c>
      <c r="AA676" s="37"/>
      <c r="AB676" s="102"/>
      <c r="AC676" s="43" t="s">
        <v>758</v>
      </c>
      <c r="AD676" s="110" t="s">
        <v>1873</v>
      </c>
      <c r="AE676" s="111" t="s">
        <v>1897</v>
      </c>
      <c r="AF676" s="44"/>
      <c r="AG676" s="37"/>
      <c r="AH676" s="37"/>
      <c r="AI676" s="37"/>
      <c r="AJ676" s="37"/>
      <c r="AK676" s="37"/>
      <c r="AL676" s="25"/>
      <c r="AM676" s="37">
        <v>50</v>
      </c>
      <c r="AN676" s="37">
        <v>50</v>
      </c>
      <c r="AO676" s="37"/>
      <c r="AP676" s="136"/>
      <c r="AQ676" s="134">
        <f t="shared" si="23"/>
        <v>50</v>
      </c>
    </row>
    <row r="677" s="6" customFormat="1" ht="76" customHeight="1" spans="1:43">
      <c r="A677" s="37">
        <v>314</v>
      </c>
      <c r="B677" s="37" t="s">
        <v>1897</v>
      </c>
      <c r="C677" s="37" t="s">
        <v>1911</v>
      </c>
      <c r="D677" s="45" t="s">
        <v>2533</v>
      </c>
      <c r="E677" s="37" t="s">
        <v>3125</v>
      </c>
      <c r="F677" s="37" t="s">
        <v>294</v>
      </c>
      <c r="G677" s="45" t="s">
        <v>295</v>
      </c>
      <c r="H677" s="37" t="s">
        <v>48</v>
      </c>
      <c r="I677" s="60" t="s">
        <v>3126</v>
      </c>
      <c r="J677" s="37">
        <v>23</v>
      </c>
      <c r="K677" s="37">
        <v>23</v>
      </c>
      <c r="L677" s="37"/>
      <c r="M677" s="43"/>
      <c r="N677" s="60" t="s">
        <v>3127</v>
      </c>
      <c r="O677" s="37"/>
      <c r="P677" s="63">
        <v>243</v>
      </c>
      <c r="Q677" s="37" t="s">
        <v>53</v>
      </c>
      <c r="R677" s="37" t="s">
        <v>53</v>
      </c>
      <c r="S677" s="37" t="s">
        <v>53</v>
      </c>
      <c r="T677" s="37" t="s">
        <v>1754</v>
      </c>
      <c r="U677" s="37" t="s">
        <v>299</v>
      </c>
      <c r="V677" s="37" t="s">
        <v>3128</v>
      </c>
      <c r="W677" s="81" t="s">
        <v>3129</v>
      </c>
      <c r="X677" s="37" t="s">
        <v>52</v>
      </c>
      <c r="Y677" s="108">
        <v>45809</v>
      </c>
      <c r="Z677" s="109">
        <v>46021</v>
      </c>
      <c r="AA677" s="45" t="s">
        <v>3130</v>
      </c>
      <c r="AB677" s="102"/>
      <c r="AC677" s="43" t="s">
        <v>758</v>
      </c>
      <c r="AD677" s="110" t="s">
        <v>1873</v>
      </c>
      <c r="AE677" s="111" t="s">
        <v>1897</v>
      </c>
      <c r="AF677" s="44"/>
      <c r="AG677" s="37"/>
      <c r="AH677" s="37"/>
      <c r="AI677" s="37"/>
      <c r="AJ677" s="37"/>
      <c r="AK677" s="37"/>
      <c r="AL677" s="25"/>
      <c r="AM677" s="37">
        <v>23</v>
      </c>
      <c r="AN677" s="37">
        <v>23</v>
      </c>
      <c r="AO677" s="37"/>
      <c r="AP677" s="136"/>
      <c r="AQ677" s="134">
        <f t="shared" si="23"/>
        <v>23</v>
      </c>
    </row>
    <row r="678" s="6" customFormat="1" ht="64" customHeight="1" spans="1:43">
      <c r="A678" s="37">
        <v>315</v>
      </c>
      <c r="B678" s="37" t="s">
        <v>1897</v>
      </c>
      <c r="C678" s="37" t="s">
        <v>1911</v>
      </c>
      <c r="D678" s="45" t="s">
        <v>2533</v>
      </c>
      <c r="E678" s="37" t="s">
        <v>3131</v>
      </c>
      <c r="F678" s="37" t="s">
        <v>276</v>
      </c>
      <c r="G678" s="45" t="s">
        <v>3132</v>
      </c>
      <c r="H678" s="37" t="s">
        <v>48</v>
      </c>
      <c r="I678" s="60" t="s">
        <v>3133</v>
      </c>
      <c r="J678" s="37">
        <v>2</v>
      </c>
      <c r="K678" s="37">
        <v>2</v>
      </c>
      <c r="L678" s="37"/>
      <c r="M678" s="43"/>
      <c r="N678" s="60" t="s">
        <v>3134</v>
      </c>
      <c r="O678" s="37"/>
      <c r="P678" s="63">
        <v>111</v>
      </c>
      <c r="Q678" s="37" t="s">
        <v>53</v>
      </c>
      <c r="R678" s="37" t="s">
        <v>53</v>
      </c>
      <c r="S678" s="37" t="s">
        <v>53</v>
      </c>
      <c r="T678" s="37" t="s">
        <v>1754</v>
      </c>
      <c r="U678" s="37" t="s">
        <v>281</v>
      </c>
      <c r="V678" s="37" t="s">
        <v>282</v>
      </c>
      <c r="W678" s="81">
        <v>13769765966</v>
      </c>
      <c r="X678" s="37" t="s">
        <v>52</v>
      </c>
      <c r="Y678" s="108">
        <v>45809</v>
      </c>
      <c r="Z678" s="109">
        <v>46021</v>
      </c>
      <c r="AA678" s="37" t="s">
        <v>3135</v>
      </c>
      <c r="AB678" s="102"/>
      <c r="AC678" s="43" t="s">
        <v>758</v>
      </c>
      <c r="AD678" s="110" t="s">
        <v>1873</v>
      </c>
      <c r="AE678" s="111" t="s">
        <v>1897</v>
      </c>
      <c r="AF678" s="44"/>
      <c r="AG678" s="37"/>
      <c r="AH678" s="37"/>
      <c r="AI678" s="37"/>
      <c r="AJ678" s="37"/>
      <c r="AK678" s="37"/>
      <c r="AL678" s="25"/>
      <c r="AM678" s="37">
        <v>2</v>
      </c>
      <c r="AN678" s="37">
        <v>2</v>
      </c>
      <c r="AO678" s="37"/>
      <c r="AP678" s="136"/>
      <c r="AQ678" s="134">
        <f t="shared" si="23"/>
        <v>2</v>
      </c>
    </row>
    <row r="679" s="6" customFormat="1" ht="64" customHeight="1" spans="1:43">
      <c r="A679" s="37">
        <v>316</v>
      </c>
      <c r="B679" s="37" t="s">
        <v>1897</v>
      </c>
      <c r="C679" s="37" t="s">
        <v>1911</v>
      </c>
      <c r="D679" s="45" t="s">
        <v>2533</v>
      </c>
      <c r="E679" s="37" t="s">
        <v>3136</v>
      </c>
      <c r="F679" s="37" t="s">
        <v>276</v>
      </c>
      <c r="G679" s="45" t="s">
        <v>3137</v>
      </c>
      <c r="H679" s="37" t="s">
        <v>48</v>
      </c>
      <c r="I679" s="60" t="s">
        <v>3138</v>
      </c>
      <c r="J679" s="37">
        <v>2.6</v>
      </c>
      <c r="K679" s="37">
        <v>2.6</v>
      </c>
      <c r="L679" s="37"/>
      <c r="M679" s="43"/>
      <c r="N679" s="60" t="s">
        <v>3139</v>
      </c>
      <c r="O679" s="37"/>
      <c r="P679" s="63">
        <v>72</v>
      </c>
      <c r="Q679" s="37" t="s">
        <v>53</v>
      </c>
      <c r="R679" s="37" t="s">
        <v>53</v>
      </c>
      <c r="S679" s="37" t="s">
        <v>53</v>
      </c>
      <c r="T679" s="37" t="s">
        <v>1754</v>
      </c>
      <c r="U679" s="37" t="s">
        <v>281</v>
      </c>
      <c r="V679" s="37" t="s">
        <v>282</v>
      </c>
      <c r="W679" s="81">
        <v>13769765966</v>
      </c>
      <c r="X679" s="37" t="s">
        <v>52</v>
      </c>
      <c r="Y679" s="108">
        <v>45809</v>
      </c>
      <c r="Z679" s="109">
        <v>46021</v>
      </c>
      <c r="AA679" s="37" t="s">
        <v>3135</v>
      </c>
      <c r="AB679" s="102"/>
      <c r="AC679" s="43" t="s">
        <v>758</v>
      </c>
      <c r="AD679" s="110" t="s">
        <v>1873</v>
      </c>
      <c r="AE679" s="111" t="s">
        <v>1897</v>
      </c>
      <c r="AF679" s="44"/>
      <c r="AG679" s="37"/>
      <c r="AH679" s="37"/>
      <c r="AI679" s="37"/>
      <c r="AJ679" s="37"/>
      <c r="AK679" s="37"/>
      <c r="AL679" s="25"/>
      <c r="AM679" s="37">
        <v>2.6</v>
      </c>
      <c r="AN679" s="37">
        <v>2.6</v>
      </c>
      <c r="AO679" s="37"/>
      <c r="AP679" s="136"/>
      <c r="AQ679" s="134">
        <f t="shared" si="23"/>
        <v>2.6</v>
      </c>
    </row>
    <row r="680" s="6" customFormat="1" ht="72" customHeight="1" spans="1:43">
      <c r="A680" s="37">
        <v>317</v>
      </c>
      <c r="B680" s="37" t="s">
        <v>1897</v>
      </c>
      <c r="C680" s="37" t="s">
        <v>1911</v>
      </c>
      <c r="D680" s="45" t="s">
        <v>2533</v>
      </c>
      <c r="E680" s="37" t="s">
        <v>3140</v>
      </c>
      <c r="F680" s="37" t="s">
        <v>400</v>
      </c>
      <c r="G680" s="45" t="s">
        <v>833</v>
      </c>
      <c r="H680" s="37" t="s">
        <v>48</v>
      </c>
      <c r="I680" s="60" t="s">
        <v>3141</v>
      </c>
      <c r="J680" s="37">
        <v>12.17</v>
      </c>
      <c r="K680" s="37">
        <v>12.17</v>
      </c>
      <c r="L680" s="37"/>
      <c r="M680" s="43"/>
      <c r="N680" s="60" t="s">
        <v>3142</v>
      </c>
      <c r="O680" s="37"/>
      <c r="P680" s="63">
        <v>324</v>
      </c>
      <c r="Q680" s="37" t="s">
        <v>53</v>
      </c>
      <c r="R680" s="37" t="s">
        <v>53</v>
      </c>
      <c r="S680" s="37" t="s">
        <v>53</v>
      </c>
      <c r="T680" s="37" t="s">
        <v>1754</v>
      </c>
      <c r="U680" s="37" t="s">
        <v>404</v>
      </c>
      <c r="V680" s="37" t="s">
        <v>1853</v>
      </c>
      <c r="W680" s="81">
        <v>15887933431</v>
      </c>
      <c r="X680" s="37" t="s">
        <v>52</v>
      </c>
      <c r="Y680" s="108">
        <v>45809</v>
      </c>
      <c r="Z680" s="109">
        <v>46021</v>
      </c>
      <c r="AA680" s="37"/>
      <c r="AB680" s="102"/>
      <c r="AC680" s="43" t="s">
        <v>758</v>
      </c>
      <c r="AD680" s="110" t="s">
        <v>1873</v>
      </c>
      <c r="AE680" s="111" t="s">
        <v>1897</v>
      </c>
      <c r="AF680" s="44"/>
      <c r="AG680" s="37"/>
      <c r="AH680" s="37"/>
      <c r="AI680" s="37"/>
      <c r="AJ680" s="37"/>
      <c r="AK680" s="37"/>
      <c r="AL680" s="25"/>
      <c r="AM680" s="37">
        <v>12.17</v>
      </c>
      <c r="AN680" s="37">
        <v>12.17</v>
      </c>
      <c r="AO680" s="37"/>
      <c r="AP680" s="136"/>
      <c r="AQ680" s="134">
        <f t="shared" si="23"/>
        <v>12.17</v>
      </c>
    </row>
    <row r="681" s="6" customFormat="1" ht="63" customHeight="1" spans="1:43">
      <c r="A681" s="37">
        <v>318</v>
      </c>
      <c r="B681" s="37" t="s">
        <v>1897</v>
      </c>
      <c r="C681" s="37" t="s">
        <v>1911</v>
      </c>
      <c r="D681" s="45" t="s">
        <v>2533</v>
      </c>
      <c r="E681" s="37" t="s">
        <v>3143</v>
      </c>
      <c r="F681" s="37" t="s">
        <v>400</v>
      </c>
      <c r="G681" s="45" t="s">
        <v>3144</v>
      </c>
      <c r="H681" s="37" t="s">
        <v>48</v>
      </c>
      <c r="I681" s="60" t="s">
        <v>3145</v>
      </c>
      <c r="J681" s="37">
        <v>7.42</v>
      </c>
      <c r="K681" s="37">
        <v>7.42</v>
      </c>
      <c r="L681" s="37"/>
      <c r="M681" s="43"/>
      <c r="N681" s="60" t="s">
        <v>3146</v>
      </c>
      <c r="O681" s="37"/>
      <c r="P681" s="63">
        <v>627</v>
      </c>
      <c r="Q681" s="37" t="s">
        <v>53</v>
      </c>
      <c r="R681" s="37" t="s">
        <v>53</v>
      </c>
      <c r="S681" s="37" t="s">
        <v>53</v>
      </c>
      <c r="T681" s="37" t="s">
        <v>1754</v>
      </c>
      <c r="U681" s="37" t="s">
        <v>404</v>
      </c>
      <c r="V681" s="37" t="s">
        <v>1853</v>
      </c>
      <c r="W681" s="81">
        <v>15887933431</v>
      </c>
      <c r="X681" s="37" t="s">
        <v>52</v>
      </c>
      <c r="Y681" s="108">
        <v>45809</v>
      </c>
      <c r="Z681" s="109">
        <v>46021</v>
      </c>
      <c r="AA681" s="37"/>
      <c r="AB681" s="102"/>
      <c r="AC681" s="43" t="s">
        <v>758</v>
      </c>
      <c r="AD681" s="110" t="s">
        <v>1873</v>
      </c>
      <c r="AE681" s="111" t="s">
        <v>1897</v>
      </c>
      <c r="AF681" s="44"/>
      <c r="AG681" s="37"/>
      <c r="AH681" s="37"/>
      <c r="AI681" s="37"/>
      <c r="AJ681" s="37"/>
      <c r="AK681" s="37"/>
      <c r="AL681" s="25"/>
      <c r="AM681" s="37">
        <v>7.42</v>
      </c>
      <c r="AN681" s="37">
        <v>7.42</v>
      </c>
      <c r="AO681" s="37"/>
      <c r="AP681" s="136"/>
      <c r="AQ681" s="134">
        <f t="shared" si="23"/>
        <v>7.42</v>
      </c>
    </row>
    <row r="682" s="6" customFormat="1" ht="85" customHeight="1" spans="1:43">
      <c r="A682" s="37">
        <v>319</v>
      </c>
      <c r="B682" s="37" t="s">
        <v>1897</v>
      </c>
      <c r="C682" s="37" t="s">
        <v>1911</v>
      </c>
      <c r="D682" s="45" t="s">
        <v>2533</v>
      </c>
      <c r="E682" s="37" t="s">
        <v>3147</v>
      </c>
      <c r="F682" s="37" t="s">
        <v>693</v>
      </c>
      <c r="G682" s="45" t="s">
        <v>3148</v>
      </c>
      <c r="H682" s="37" t="s">
        <v>48</v>
      </c>
      <c r="I682" s="60" t="s">
        <v>3149</v>
      </c>
      <c r="J682" s="37">
        <v>39</v>
      </c>
      <c r="K682" s="37">
        <v>39</v>
      </c>
      <c r="L682" s="37"/>
      <c r="M682" s="43"/>
      <c r="N682" s="60" t="s">
        <v>3150</v>
      </c>
      <c r="O682" s="37"/>
      <c r="P682" s="63">
        <v>323</v>
      </c>
      <c r="Q682" s="37" t="s">
        <v>53</v>
      </c>
      <c r="R682" s="37" t="s">
        <v>53</v>
      </c>
      <c r="S682" s="37" t="s">
        <v>53</v>
      </c>
      <c r="T682" s="37" t="s">
        <v>1754</v>
      </c>
      <c r="U682" s="37" t="s">
        <v>698</v>
      </c>
      <c r="V682" s="37" t="s">
        <v>2748</v>
      </c>
      <c r="W682" s="81">
        <v>19143142603</v>
      </c>
      <c r="X682" s="37" t="s">
        <v>52</v>
      </c>
      <c r="Y682" s="108">
        <v>45809</v>
      </c>
      <c r="Z682" s="109">
        <v>46021</v>
      </c>
      <c r="AA682" s="37" t="s">
        <v>3151</v>
      </c>
      <c r="AB682" s="102"/>
      <c r="AC682" s="43" t="s">
        <v>758</v>
      </c>
      <c r="AD682" s="110" t="s">
        <v>1873</v>
      </c>
      <c r="AE682" s="111" t="s">
        <v>1897</v>
      </c>
      <c r="AF682" s="44"/>
      <c r="AG682" s="37"/>
      <c r="AH682" s="37"/>
      <c r="AI682" s="37"/>
      <c r="AJ682" s="37"/>
      <c r="AK682" s="37"/>
      <c r="AL682" s="25"/>
      <c r="AM682" s="37">
        <v>39</v>
      </c>
      <c r="AN682" s="37">
        <v>39</v>
      </c>
      <c r="AO682" s="37"/>
      <c r="AP682" s="136"/>
      <c r="AQ682" s="134">
        <f t="shared" si="23"/>
        <v>39</v>
      </c>
    </row>
    <row r="683" s="6" customFormat="1" ht="88" customHeight="1" spans="1:43">
      <c r="A683" s="37">
        <v>320</v>
      </c>
      <c r="B683" s="37" t="s">
        <v>1897</v>
      </c>
      <c r="C683" s="37" t="s">
        <v>1911</v>
      </c>
      <c r="D683" s="45" t="s">
        <v>2533</v>
      </c>
      <c r="E683" s="37" t="s">
        <v>3152</v>
      </c>
      <c r="F683" s="37" t="s">
        <v>693</v>
      </c>
      <c r="G683" s="45" t="s">
        <v>693</v>
      </c>
      <c r="H683" s="37" t="s">
        <v>48</v>
      </c>
      <c r="I683" s="60" t="s">
        <v>3153</v>
      </c>
      <c r="J683" s="37">
        <v>51.79</v>
      </c>
      <c r="K683" s="37">
        <v>51.79</v>
      </c>
      <c r="L683" s="37"/>
      <c r="M683" s="43"/>
      <c r="N683" s="60" t="s">
        <v>3154</v>
      </c>
      <c r="O683" s="37"/>
      <c r="P683" s="63">
        <v>509</v>
      </c>
      <c r="Q683" s="37" t="s">
        <v>53</v>
      </c>
      <c r="R683" s="37" t="s">
        <v>53</v>
      </c>
      <c r="S683" s="37" t="s">
        <v>53</v>
      </c>
      <c r="T683" s="37" t="s">
        <v>1754</v>
      </c>
      <c r="U683" s="37" t="s">
        <v>698</v>
      </c>
      <c r="V683" s="37" t="s">
        <v>2748</v>
      </c>
      <c r="W683" s="81">
        <v>19143142603</v>
      </c>
      <c r="X683" s="37" t="s">
        <v>52</v>
      </c>
      <c r="Y683" s="108">
        <v>45809</v>
      </c>
      <c r="Z683" s="109">
        <v>46021</v>
      </c>
      <c r="AA683" s="37" t="s">
        <v>1818</v>
      </c>
      <c r="AB683" s="102"/>
      <c r="AC683" s="43" t="s">
        <v>758</v>
      </c>
      <c r="AD683" s="110" t="s">
        <v>1873</v>
      </c>
      <c r="AE683" s="111" t="s">
        <v>1897</v>
      </c>
      <c r="AF683" s="44"/>
      <c r="AG683" s="37"/>
      <c r="AH683" s="37"/>
      <c r="AI683" s="37"/>
      <c r="AJ683" s="37"/>
      <c r="AK683" s="37"/>
      <c r="AL683" s="25"/>
      <c r="AM683" s="37">
        <v>51.79</v>
      </c>
      <c r="AN683" s="37">
        <v>51.79</v>
      </c>
      <c r="AO683" s="37"/>
      <c r="AP683" s="136"/>
      <c r="AQ683" s="134">
        <f t="shared" si="23"/>
        <v>51.79</v>
      </c>
    </row>
    <row r="684" s="6" customFormat="1" ht="91" customHeight="1" spans="1:43">
      <c r="A684" s="37">
        <v>321</v>
      </c>
      <c r="B684" s="37" t="s">
        <v>1897</v>
      </c>
      <c r="C684" s="37" t="s">
        <v>1911</v>
      </c>
      <c r="D684" s="45" t="s">
        <v>2533</v>
      </c>
      <c r="E684" s="37" t="s">
        <v>3155</v>
      </c>
      <c r="F684" s="37" t="s">
        <v>693</v>
      </c>
      <c r="G684" s="45" t="s">
        <v>693</v>
      </c>
      <c r="H684" s="37" t="s">
        <v>48</v>
      </c>
      <c r="I684" s="60" t="s">
        <v>3156</v>
      </c>
      <c r="J684" s="37">
        <v>63.99</v>
      </c>
      <c r="K684" s="37">
        <v>63.99</v>
      </c>
      <c r="L684" s="37"/>
      <c r="M684" s="43"/>
      <c r="N684" s="60" t="s">
        <v>3157</v>
      </c>
      <c r="O684" s="37"/>
      <c r="P684" s="63">
        <v>175</v>
      </c>
      <c r="Q684" s="37" t="s">
        <v>53</v>
      </c>
      <c r="R684" s="37" t="s">
        <v>53</v>
      </c>
      <c r="S684" s="37" t="s">
        <v>53</v>
      </c>
      <c r="T684" s="37" t="s">
        <v>1754</v>
      </c>
      <c r="U684" s="37" t="s">
        <v>698</v>
      </c>
      <c r="V684" s="37" t="s">
        <v>2748</v>
      </c>
      <c r="W684" s="81">
        <v>19143142603</v>
      </c>
      <c r="X684" s="37" t="s">
        <v>52</v>
      </c>
      <c r="Y684" s="108">
        <v>45809</v>
      </c>
      <c r="Z684" s="109">
        <v>46021</v>
      </c>
      <c r="AA684" s="37" t="s">
        <v>1818</v>
      </c>
      <c r="AB684" s="102"/>
      <c r="AC684" s="43" t="s">
        <v>758</v>
      </c>
      <c r="AD684" s="110" t="s">
        <v>1873</v>
      </c>
      <c r="AE684" s="111" t="s">
        <v>1897</v>
      </c>
      <c r="AF684" s="44"/>
      <c r="AG684" s="37"/>
      <c r="AH684" s="37"/>
      <c r="AI684" s="37"/>
      <c r="AJ684" s="37"/>
      <c r="AK684" s="37"/>
      <c r="AL684" s="25"/>
      <c r="AM684" s="37">
        <v>63.99</v>
      </c>
      <c r="AN684" s="37">
        <v>63.99</v>
      </c>
      <c r="AO684" s="37"/>
      <c r="AP684" s="136"/>
      <c r="AQ684" s="134">
        <f t="shared" si="23"/>
        <v>63.99</v>
      </c>
    </row>
    <row r="685" s="6" customFormat="1" ht="86" customHeight="1" spans="1:43">
      <c r="A685" s="37">
        <v>322</v>
      </c>
      <c r="B685" s="37" t="s">
        <v>1897</v>
      </c>
      <c r="C685" s="37" t="s">
        <v>1911</v>
      </c>
      <c r="D685" s="45" t="s">
        <v>2533</v>
      </c>
      <c r="E685" s="37" t="s">
        <v>2757</v>
      </c>
      <c r="F685" s="37" t="s">
        <v>693</v>
      </c>
      <c r="G685" s="45" t="s">
        <v>2758</v>
      </c>
      <c r="H685" s="37" t="s">
        <v>48</v>
      </c>
      <c r="I685" s="60" t="s">
        <v>3158</v>
      </c>
      <c r="J685" s="37">
        <v>4.42</v>
      </c>
      <c r="K685" s="37">
        <v>4.42</v>
      </c>
      <c r="L685" s="37"/>
      <c r="M685" s="43"/>
      <c r="N685" s="60" t="s">
        <v>3159</v>
      </c>
      <c r="O685" s="37"/>
      <c r="P685" s="63">
        <v>53</v>
      </c>
      <c r="Q685" s="37" t="s">
        <v>53</v>
      </c>
      <c r="R685" s="37" t="s">
        <v>53</v>
      </c>
      <c r="S685" s="37" t="s">
        <v>53</v>
      </c>
      <c r="T685" s="37" t="s">
        <v>1754</v>
      </c>
      <c r="U685" s="37" t="s">
        <v>698</v>
      </c>
      <c r="V685" s="37" t="s">
        <v>2748</v>
      </c>
      <c r="W685" s="81">
        <v>19143142603</v>
      </c>
      <c r="X685" s="37" t="s">
        <v>52</v>
      </c>
      <c r="Y685" s="108">
        <v>45809</v>
      </c>
      <c r="Z685" s="109">
        <v>46021</v>
      </c>
      <c r="AA685" s="37" t="s">
        <v>3151</v>
      </c>
      <c r="AB685" s="102"/>
      <c r="AC685" s="43" t="s">
        <v>758</v>
      </c>
      <c r="AD685" s="110" t="s">
        <v>1873</v>
      </c>
      <c r="AE685" s="111" t="s">
        <v>1897</v>
      </c>
      <c r="AF685" s="44"/>
      <c r="AG685" s="37"/>
      <c r="AH685" s="37"/>
      <c r="AI685" s="37"/>
      <c r="AJ685" s="37"/>
      <c r="AK685" s="37"/>
      <c r="AL685" s="25"/>
      <c r="AM685" s="37">
        <v>4.42</v>
      </c>
      <c r="AN685" s="37">
        <v>4.42</v>
      </c>
      <c r="AO685" s="37"/>
      <c r="AP685" s="136"/>
      <c r="AQ685" s="134">
        <f t="shared" si="23"/>
        <v>4.42</v>
      </c>
    </row>
    <row r="686" s="6" customFormat="1" ht="73" customHeight="1" spans="1:43">
      <c r="A686" s="37">
        <v>323</v>
      </c>
      <c r="B686" s="37" t="s">
        <v>1897</v>
      </c>
      <c r="C686" s="37" t="s">
        <v>1911</v>
      </c>
      <c r="D686" s="45" t="s">
        <v>2533</v>
      </c>
      <c r="E686" s="37" t="s">
        <v>2768</v>
      </c>
      <c r="F686" s="37" t="s">
        <v>693</v>
      </c>
      <c r="G686" s="45" t="s">
        <v>2249</v>
      </c>
      <c r="H686" s="37" t="s">
        <v>48</v>
      </c>
      <c r="I686" s="60" t="s">
        <v>3160</v>
      </c>
      <c r="J686" s="37">
        <v>4.94</v>
      </c>
      <c r="K686" s="37">
        <v>4.94</v>
      </c>
      <c r="L686" s="37"/>
      <c r="M686" s="43"/>
      <c r="N686" s="60" t="s">
        <v>3161</v>
      </c>
      <c r="O686" s="37"/>
      <c r="P686" s="63">
        <v>24</v>
      </c>
      <c r="Q686" s="37" t="s">
        <v>53</v>
      </c>
      <c r="R686" s="37" t="s">
        <v>53</v>
      </c>
      <c r="S686" s="37" t="s">
        <v>53</v>
      </c>
      <c r="T686" s="37" t="s">
        <v>1754</v>
      </c>
      <c r="U686" s="37" t="s">
        <v>698</v>
      </c>
      <c r="V686" s="37" t="s">
        <v>2748</v>
      </c>
      <c r="W686" s="81">
        <v>19143142603</v>
      </c>
      <c r="X686" s="37" t="s">
        <v>52</v>
      </c>
      <c r="Y686" s="108">
        <v>45809</v>
      </c>
      <c r="Z686" s="109">
        <v>46021</v>
      </c>
      <c r="AA686" s="37" t="s">
        <v>3151</v>
      </c>
      <c r="AB686" s="102"/>
      <c r="AC686" s="43" t="s">
        <v>758</v>
      </c>
      <c r="AD686" s="110" t="s">
        <v>1873</v>
      </c>
      <c r="AE686" s="111" t="s">
        <v>1897</v>
      </c>
      <c r="AF686" s="44"/>
      <c r="AG686" s="37"/>
      <c r="AH686" s="37"/>
      <c r="AI686" s="37"/>
      <c r="AJ686" s="37"/>
      <c r="AK686" s="37"/>
      <c r="AL686" s="25"/>
      <c r="AM686" s="37">
        <v>4.94</v>
      </c>
      <c r="AN686" s="37">
        <v>4.94</v>
      </c>
      <c r="AO686" s="37"/>
      <c r="AP686" s="136"/>
      <c r="AQ686" s="134">
        <f t="shared" si="23"/>
        <v>4.94</v>
      </c>
    </row>
    <row r="687" s="6" customFormat="1" ht="107" customHeight="1" spans="1:43">
      <c r="A687" s="37">
        <v>324</v>
      </c>
      <c r="B687" s="37" t="s">
        <v>1897</v>
      </c>
      <c r="C687" s="37" t="s">
        <v>1911</v>
      </c>
      <c r="D687" s="45" t="s">
        <v>2533</v>
      </c>
      <c r="E687" s="37" t="s">
        <v>3162</v>
      </c>
      <c r="F687" s="37" t="s">
        <v>231</v>
      </c>
      <c r="G687" s="45" t="s">
        <v>3163</v>
      </c>
      <c r="H687" s="37" t="s">
        <v>48</v>
      </c>
      <c r="I687" s="60" t="s">
        <v>3164</v>
      </c>
      <c r="J687" s="37">
        <v>23.5</v>
      </c>
      <c r="K687" s="37">
        <v>23.5</v>
      </c>
      <c r="L687" s="37"/>
      <c r="M687" s="43"/>
      <c r="N687" s="60" t="s">
        <v>3165</v>
      </c>
      <c r="O687" s="37"/>
      <c r="P687" s="63">
        <v>356</v>
      </c>
      <c r="Q687" s="37" t="s">
        <v>53</v>
      </c>
      <c r="R687" s="37" t="s">
        <v>53</v>
      </c>
      <c r="S687" s="37" t="s">
        <v>53</v>
      </c>
      <c r="T687" s="37" t="s">
        <v>1754</v>
      </c>
      <c r="U687" s="37" t="s">
        <v>235</v>
      </c>
      <c r="V687" s="37" t="s">
        <v>2580</v>
      </c>
      <c r="W687" s="81" t="s">
        <v>2581</v>
      </c>
      <c r="X687" s="37" t="s">
        <v>52</v>
      </c>
      <c r="Y687" s="108">
        <v>45809</v>
      </c>
      <c r="Z687" s="109">
        <v>46021</v>
      </c>
      <c r="AA687" s="37"/>
      <c r="AB687" s="102"/>
      <c r="AC687" s="43" t="s">
        <v>758</v>
      </c>
      <c r="AD687" s="110" t="s">
        <v>1873</v>
      </c>
      <c r="AE687" s="111" t="s">
        <v>1897</v>
      </c>
      <c r="AF687" s="44"/>
      <c r="AG687" s="37"/>
      <c r="AH687" s="37"/>
      <c r="AI687" s="37"/>
      <c r="AJ687" s="37"/>
      <c r="AK687" s="37"/>
      <c r="AL687" s="25"/>
      <c r="AM687" s="37">
        <v>23.5</v>
      </c>
      <c r="AN687" s="37">
        <v>23.5</v>
      </c>
      <c r="AO687" s="37"/>
      <c r="AP687" s="136"/>
      <c r="AQ687" s="134">
        <f t="shared" si="23"/>
        <v>23.5</v>
      </c>
    </row>
    <row r="688" s="6" customFormat="1" ht="86" customHeight="1" spans="1:43">
      <c r="A688" s="37">
        <v>325</v>
      </c>
      <c r="B688" s="37" t="s">
        <v>1897</v>
      </c>
      <c r="C688" s="37" t="s">
        <v>1911</v>
      </c>
      <c r="D688" s="45" t="s">
        <v>2533</v>
      </c>
      <c r="E688" s="37" t="s">
        <v>3166</v>
      </c>
      <c r="F688" s="37" t="s">
        <v>231</v>
      </c>
      <c r="G688" s="45" t="s">
        <v>1761</v>
      </c>
      <c r="H688" s="37" t="s">
        <v>48</v>
      </c>
      <c r="I688" s="60" t="s">
        <v>3167</v>
      </c>
      <c r="J688" s="37">
        <v>50</v>
      </c>
      <c r="K688" s="37">
        <v>50</v>
      </c>
      <c r="L688" s="37"/>
      <c r="M688" s="43"/>
      <c r="N688" s="60" t="s">
        <v>3168</v>
      </c>
      <c r="O688" s="37"/>
      <c r="P688" s="63">
        <v>471</v>
      </c>
      <c r="Q688" s="37" t="s">
        <v>53</v>
      </c>
      <c r="R688" s="37" t="s">
        <v>53</v>
      </c>
      <c r="S688" s="37" t="s">
        <v>53</v>
      </c>
      <c r="T688" s="37" t="s">
        <v>1754</v>
      </c>
      <c r="U688" s="37" t="s">
        <v>235</v>
      </c>
      <c r="V688" s="37" t="s">
        <v>2580</v>
      </c>
      <c r="W688" s="81" t="s">
        <v>2581</v>
      </c>
      <c r="X688" s="37" t="s">
        <v>52</v>
      </c>
      <c r="Y688" s="108">
        <v>45809</v>
      </c>
      <c r="Z688" s="109">
        <v>46021</v>
      </c>
      <c r="AA688" s="37"/>
      <c r="AB688" s="102"/>
      <c r="AC688" s="43" t="s">
        <v>758</v>
      </c>
      <c r="AD688" s="110" t="s">
        <v>1873</v>
      </c>
      <c r="AE688" s="111" t="s">
        <v>1897</v>
      </c>
      <c r="AF688" s="44"/>
      <c r="AG688" s="37"/>
      <c r="AH688" s="37"/>
      <c r="AI688" s="37"/>
      <c r="AJ688" s="37"/>
      <c r="AK688" s="37"/>
      <c r="AL688" s="25"/>
      <c r="AM688" s="37">
        <v>50</v>
      </c>
      <c r="AN688" s="37">
        <v>50</v>
      </c>
      <c r="AO688" s="37"/>
      <c r="AP688" s="136"/>
      <c r="AQ688" s="134">
        <f t="shared" si="23"/>
        <v>50</v>
      </c>
    </row>
    <row r="689" s="6" customFormat="1" ht="112" customHeight="1" spans="1:43">
      <c r="A689" s="37">
        <v>326</v>
      </c>
      <c r="B689" s="37" t="s">
        <v>1897</v>
      </c>
      <c r="C689" s="37" t="s">
        <v>1911</v>
      </c>
      <c r="D689" s="45" t="s">
        <v>2533</v>
      </c>
      <c r="E689" s="37" t="s">
        <v>3169</v>
      </c>
      <c r="F689" s="37" t="s">
        <v>231</v>
      </c>
      <c r="G689" s="45" t="s">
        <v>3170</v>
      </c>
      <c r="H689" s="37" t="s">
        <v>48</v>
      </c>
      <c r="I689" s="60" t="s">
        <v>3171</v>
      </c>
      <c r="J689" s="37">
        <v>85</v>
      </c>
      <c r="K689" s="37">
        <v>85</v>
      </c>
      <c r="L689" s="37"/>
      <c r="M689" s="43"/>
      <c r="N689" s="60" t="s">
        <v>3172</v>
      </c>
      <c r="O689" s="37"/>
      <c r="P689" s="63">
        <v>726</v>
      </c>
      <c r="Q689" s="37" t="s">
        <v>53</v>
      </c>
      <c r="R689" s="37" t="s">
        <v>53</v>
      </c>
      <c r="S689" s="37" t="s">
        <v>53</v>
      </c>
      <c r="T689" s="37" t="s">
        <v>1754</v>
      </c>
      <c r="U689" s="37" t="s">
        <v>235</v>
      </c>
      <c r="V689" s="37" t="s">
        <v>2580</v>
      </c>
      <c r="W689" s="81" t="s">
        <v>2581</v>
      </c>
      <c r="X689" s="37" t="s">
        <v>52</v>
      </c>
      <c r="Y689" s="108">
        <v>45809</v>
      </c>
      <c r="Z689" s="109">
        <v>46021</v>
      </c>
      <c r="AA689" s="37"/>
      <c r="AB689" s="102"/>
      <c r="AC689" s="43" t="s">
        <v>758</v>
      </c>
      <c r="AD689" s="110" t="s">
        <v>1873</v>
      </c>
      <c r="AE689" s="111" t="s">
        <v>1897</v>
      </c>
      <c r="AF689" s="44"/>
      <c r="AG689" s="37"/>
      <c r="AH689" s="37"/>
      <c r="AI689" s="37"/>
      <c r="AJ689" s="37"/>
      <c r="AK689" s="37"/>
      <c r="AL689" s="25"/>
      <c r="AM689" s="37">
        <v>45</v>
      </c>
      <c r="AN689" s="37">
        <v>45</v>
      </c>
      <c r="AO689" s="37"/>
      <c r="AP689" s="136"/>
      <c r="AQ689" s="134">
        <f t="shared" si="23"/>
        <v>45</v>
      </c>
    </row>
    <row r="690" s="6" customFormat="1" ht="99" customHeight="1" spans="1:43">
      <c r="A690" s="37">
        <v>327</v>
      </c>
      <c r="B690" s="37" t="s">
        <v>1897</v>
      </c>
      <c r="C690" s="37" t="s">
        <v>1911</v>
      </c>
      <c r="D690" s="45" t="s">
        <v>2533</v>
      </c>
      <c r="E690" s="37" t="s">
        <v>3173</v>
      </c>
      <c r="F690" s="37" t="s">
        <v>231</v>
      </c>
      <c r="G690" s="45" t="s">
        <v>3174</v>
      </c>
      <c r="H690" s="37" t="s">
        <v>48</v>
      </c>
      <c r="I690" s="60" t="s">
        <v>3175</v>
      </c>
      <c r="J690" s="37">
        <v>78</v>
      </c>
      <c r="K690" s="37">
        <v>78</v>
      </c>
      <c r="L690" s="37"/>
      <c r="M690" s="43"/>
      <c r="N690" s="60" t="s">
        <v>3176</v>
      </c>
      <c r="O690" s="37"/>
      <c r="P690" s="63">
        <v>802</v>
      </c>
      <c r="Q690" s="37" t="s">
        <v>53</v>
      </c>
      <c r="R690" s="37" t="s">
        <v>53</v>
      </c>
      <c r="S690" s="37" t="s">
        <v>53</v>
      </c>
      <c r="T690" s="37" t="s">
        <v>1754</v>
      </c>
      <c r="U690" s="37" t="s">
        <v>235</v>
      </c>
      <c r="V690" s="37" t="s">
        <v>2580</v>
      </c>
      <c r="W690" s="81" t="s">
        <v>2581</v>
      </c>
      <c r="X690" s="37" t="s">
        <v>52</v>
      </c>
      <c r="Y690" s="108">
        <v>45809</v>
      </c>
      <c r="Z690" s="109">
        <v>46021</v>
      </c>
      <c r="AA690" s="37"/>
      <c r="AB690" s="102"/>
      <c r="AC690" s="43" t="s">
        <v>758</v>
      </c>
      <c r="AD690" s="110" t="s">
        <v>1873</v>
      </c>
      <c r="AE690" s="111" t="s">
        <v>1897</v>
      </c>
      <c r="AF690" s="44"/>
      <c r="AG690" s="37"/>
      <c r="AH690" s="37"/>
      <c r="AI690" s="37"/>
      <c r="AJ690" s="37"/>
      <c r="AK690" s="37"/>
      <c r="AL690" s="25"/>
      <c r="AM690" s="37">
        <v>40</v>
      </c>
      <c r="AN690" s="37">
        <v>40</v>
      </c>
      <c r="AO690" s="37"/>
      <c r="AP690" s="136"/>
      <c r="AQ690" s="134">
        <f t="shared" si="23"/>
        <v>40</v>
      </c>
    </row>
    <row r="691" s="6" customFormat="1" ht="76" customHeight="1" spans="1:43">
      <c r="A691" s="37">
        <v>328</v>
      </c>
      <c r="B691" s="37" t="s">
        <v>1897</v>
      </c>
      <c r="C691" s="37" t="s">
        <v>1911</v>
      </c>
      <c r="D691" s="45" t="s">
        <v>2533</v>
      </c>
      <c r="E691" s="37" t="s">
        <v>3177</v>
      </c>
      <c r="F691" s="37" t="s">
        <v>400</v>
      </c>
      <c r="G691" s="45" t="s">
        <v>843</v>
      </c>
      <c r="H691" s="37" t="s">
        <v>48</v>
      </c>
      <c r="I691" s="60" t="s">
        <v>3178</v>
      </c>
      <c r="J691" s="37">
        <v>13.4</v>
      </c>
      <c r="K691" s="37">
        <v>13.4</v>
      </c>
      <c r="L691" s="37"/>
      <c r="M691" s="43"/>
      <c r="N691" s="60" t="s">
        <v>3179</v>
      </c>
      <c r="O691" s="37"/>
      <c r="P691" s="63">
        <v>1073</v>
      </c>
      <c r="Q691" s="37" t="s">
        <v>52</v>
      </c>
      <c r="R691" s="37" t="s">
        <v>53</v>
      </c>
      <c r="S691" s="37" t="s">
        <v>53</v>
      </c>
      <c r="T691" s="37" t="s">
        <v>1754</v>
      </c>
      <c r="U691" s="37" t="s">
        <v>404</v>
      </c>
      <c r="V691" s="37" t="s">
        <v>1853</v>
      </c>
      <c r="W691" s="81">
        <v>15887933431</v>
      </c>
      <c r="X691" s="37" t="s">
        <v>52</v>
      </c>
      <c r="Y691" s="108">
        <v>45809</v>
      </c>
      <c r="Z691" s="109">
        <v>46021</v>
      </c>
      <c r="AA691" s="37"/>
      <c r="AB691" s="102"/>
      <c r="AC691" s="43" t="s">
        <v>758</v>
      </c>
      <c r="AD691" s="110" t="s">
        <v>1873</v>
      </c>
      <c r="AE691" s="111" t="s">
        <v>1897</v>
      </c>
      <c r="AF691" s="44"/>
      <c r="AG691" s="37"/>
      <c r="AH691" s="37"/>
      <c r="AI691" s="37"/>
      <c r="AJ691" s="37"/>
      <c r="AK691" s="37"/>
      <c r="AL691" s="25"/>
      <c r="AM691" s="37">
        <v>13.4</v>
      </c>
      <c r="AN691" s="37">
        <v>13.4</v>
      </c>
      <c r="AO691" s="37"/>
      <c r="AP691" s="136"/>
      <c r="AQ691" s="134">
        <f t="shared" si="23"/>
        <v>13.4</v>
      </c>
    </row>
    <row r="692" s="6" customFormat="1" ht="87" customHeight="1" spans="1:43">
      <c r="A692" s="37">
        <v>329</v>
      </c>
      <c r="B692" s="37" t="s">
        <v>1897</v>
      </c>
      <c r="C692" s="37" t="s">
        <v>1911</v>
      </c>
      <c r="D692" s="45" t="s">
        <v>2533</v>
      </c>
      <c r="E692" s="37" t="s">
        <v>3180</v>
      </c>
      <c r="F692" s="37" t="s">
        <v>664</v>
      </c>
      <c r="G692" s="45" t="s">
        <v>1103</v>
      </c>
      <c r="H692" s="37" t="s">
        <v>48</v>
      </c>
      <c r="I692" s="60" t="s">
        <v>3181</v>
      </c>
      <c r="J692" s="37">
        <v>55.01</v>
      </c>
      <c r="K692" s="37">
        <v>55.01</v>
      </c>
      <c r="L692" s="37"/>
      <c r="M692" s="43"/>
      <c r="N692" s="60" t="s">
        <v>3182</v>
      </c>
      <c r="O692" s="37"/>
      <c r="P692" s="63">
        <v>366</v>
      </c>
      <c r="Q692" s="37" t="s">
        <v>53</v>
      </c>
      <c r="R692" s="37" t="s">
        <v>53</v>
      </c>
      <c r="S692" s="37" t="s">
        <v>53</v>
      </c>
      <c r="T692" s="37" t="s">
        <v>1754</v>
      </c>
      <c r="U692" s="37" t="s">
        <v>669</v>
      </c>
      <c r="V692" s="37" t="s">
        <v>670</v>
      </c>
      <c r="W692" s="81">
        <v>18387470075</v>
      </c>
      <c r="X692" s="37" t="s">
        <v>52</v>
      </c>
      <c r="Y692" s="108">
        <v>45778</v>
      </c>
      <c r="Z692" s="109">
        <v>45992</v>
      </c>
      <c r="AA692" s="37"/>
      <c r="AB692" s="102"/>
      <c r="AC692" s="43" t="s">
        <v>758</v>
      </c>
      <c r="AD692" s="110" t="s">
        <v>1873</v>
      </c>
      <c r="AE692" s="111" t="s">
        <v>1897</v>
      </c>
      <c r="AF692" s="44"/>
      <c r="AG692" s="37"/>
      <c r="AH692" s="37"/>
      <c r="AI692" s="37"/>
      <c r="AJ692" s="37"/>
      <c r="AK692" s="37"/>
      <c r="AL692" s="25"/>
      <c r="AM692" s="37">
        <v>55.01</v>
      </c>
      <c r="AN692" s="37">
        <v>55.01</v>
      </c>
      <c r="AO692" s="37"/>
      <c r="AP692" s="136"/>
      <c r="AQ692" s="134">
        <f t="shared" si="23"/>
        <v>55.01</v>
      </c>
    </row>
    <row r="693" s="3" customFormat="1" ht="27" customHeight="1" spans="1:43">
      <c r="A693" s="36" t="s">
        <v>3183</v>
      </c>
      <c r="B693" s="36"/>
      <c r="C693" s="36"/>
      <c r="D693" s="36"/>
      <c r="E693" s="36"/>
      <c r="F693" s="36"/>
      <c r="G693" s="36"/>
      <c r="H693" s="36"/>
      <c r="I693" s="36"/>
      <c r="J693" s="59">
        <f t="shared" ref="J693:M693" si="24">SUM(J694:J698)</f>
        <v>13803</v>
      </c>
      <c r="K693" s="59">
        <f t="shared" si="24"/>
        <v>13753</v>
      </c>
      <c r="L693" s="59">
        <f t="shared" si="24"/>
        <v>50</v>
      </c>
      <c r="M693" s="59">
        <f t="shared" si="24"/>
        <v>0</v>
      </c>
      <c r="N693" s="57"/>
      <c r="O693" s="58"/>
      <c r="P693" s="179"/>
      <c r="Q693" s="58"/>
      <c r="R693" s="58"/>
      <c r="S693" s="58"/>
      <c r="T693" s="58"/>
      <c r="U693" s="58"/>
      <c r="V693" s="58"/>
      <c r="W693" s="81"/>
      <c r="X693" s="58"/>
      <c r="Y693" s="100"/>
      <c r="Z693" s="101"/>
      <c r="AA693" s="58"/>
      <c r="AB693" s="102"/>
      <c r="AC693" s="103"/>
      <c r="AD693" s="104" t="s">
        <v>41</v>
      </c>
      <c r="AE693" s="105"/>
      <c r="AF693" s="183">
        <f t="shared" ref="AF693:AK693" si="25">SUM(AF694:AF698)</f>
        <v>13407</v>
      </c>
      <c r="AG693" s="58"/>
      <c r="AH693" s="58">
        <f t="shared" si="25"/>
        <v>5346</v>
      </c>
      <c r="AI693" s="58">
        <f t="shared" si="25"/>
        <v>5173</v>
      </c>
      <c r="AJ693" s="58">
        <f t="shared" si="25"/>
        <v>0</v>
      </c>
      <c r="AK693" s="58">
        <f t="shared" si="25"/>
        <v>173</v>
      </c>
      <c r="AL693" s="122"/>
      <c r="AM693" s="58">
        <f t="shared" ref="AM693:AP693" si="26">SUM(AM694:AM698)</f>
        <v>13803</v>
      </c>
      <c r="AN693" s="58">
        <f t="shared" si="26"/>
        <v>13753</v>
      </c>
      <c r="AO693" s="58">
        <f t="shared" si="26"/>
        <v>50</v>
      </c>
      <c r="AP693" s="186">
        <f t="shared" si="26"/>
        <v>0</v>
      </c>
      <c r="AQ693" s="134">
        <f t="shared" si="23"/>
        <v>8457</v>
      </c>
    </row>
    <row r="694" s="8" customFormat="1" ht="88" customHeight="1" spans="1:43">
      <c r="A694" s="37">
        <v>1</v>
      </c>
      <c r="B694" s="37" t="s">
        <v>3184</v>
      </c>
      <c r="C694" s="37" t="s">
        <v>3184</v>
      </c>
      <c r="D694" s="65" t="s">
        <v>3185</v>
      </c>
      <c r="E694" s="37" t="s">
        <v>3186</v>
      </c>
      <c r="F694" s="37" t="s">
        <v>672</v>
      </c>
      <c r="G694" s="37" t="s">
        <v>673</v>
      </c>
      <c r="H694" s="37" t="s">
        <v>48</v>
      </c>
      <c r="I694" s="60" t="s">
        <v>3187</v>
      </c>
      <c r="J694" s="37">
        <v>160</v>
      </c>
      <c r="K694" s="37">
        <v>160</v>
      </c>
      <c r="L694" s="37"/>
      <c r="M694" s="37"/>
      <c r="N694" s="64" t="s">
        <v>3188</v>
      </c>
      <c r="O694" s="37" t="s">
        <v>3189</v>
      </c>
      <c r="P694" s="63">
        <v>836</v>
      </c>
      <c r="Q694" s="37" t="s">
        <v>53</v>
      </c>
      <c r="R694" s="37" t="s">
        <v>52</v>
      </c>
      <c r="S694" s="37" t="s">
        <v>53</v>
      </c>
      <c r="T694" s="37" t="s">
        <v>1463</v>
      </c>
      <c r="U694" s="37" t="s">
        <v>677</v>
      </c>
      <c r="V694" s="37" t="s">
        <v>678</v>
      </c>
      <c r="W694" s="81" t="s">
        <v>3190</v>
      </c>
      <c r="X694" s="37" t="s">
        <v>52</v>
      </c>
      <c r="Y694" s="108">
        <v>45692</v>
      </c>
      <c r="Z694" s="109">
        <v>45992</v>
      </c>
      <c r="AA694" s="37"/>
      <c r="AB694" s="102"/>
      <c r="AC694" s="43" t="s">
        <v>58</v>
      </c>
      <c r="AD694" s="110" t="s">
        <v>1880</v>
      </c>
      <c r="AE694" s="111" t="s">
        <v>3184</v>
      </c>
      <c r="AF694" s="44"/>
      <c r="AG694" s="37"/>
      <c r="AH694" s="37">
        <v>160</v>
      </c>
      <c r="AI694" s="37">
        <v>80</v>
      </c>
      <c r="AJ694" s="37"/>
      <c r="AK694" s="37">
        <v>80</v>
      </c>
      <c r="AL694" s="154"/>
      <c r="AM694" s="37">
        <v>160</v>
      </c>
      <c r="AN694" s="37">
        <v>160</v>
      </c>
      <c r="AO694" s="37"/>
      <c r="AP694" s="136"/>
      <c r="AQ694" s="134">
        <f t="shared" si="23"/>
        <v>0</v>
      </c>
    </row>
    <row r="695" s="8" customFormat="1" ht="86" customHeight="1" spans="1:43">
      <c r="A695" s="37">
        <v>2</v>
      </c>
      <c r="B695" s="37" t="s">
        <v>3184</v>
      </c>
      <c r="C695" s="37" t="s">
        <v>3184</v>
      </c>
      <c r="D695" s="65" t="s">
        <v>3185</v>
      </c>
      <c r="E695" s="37" t="s">
        <v>3191</v>
      </c>
      <c r="F695" s="37" t="s">
        <v>480</v>
      </c>
      <c r="G695" s="37" t="s">
        <v>2146</v>
      </c>
      <c r="H695" s="37" t="s">
        <v>48</v>
      </c>
      <c r="I695" s="60" t="s">
        <v>3192</v>
      </c>
      <c r="J695" s="37">
        <v>106</v>
      </c>
      <c r="K695" s="37">
        <v>106</v>
      </c>
      <c r="L695" s="37"/>
      <c r="M695" s="37"/>
      <c r="N695" s="62" t="s">
        <v>3193</v>
      </c>
      <c r="O695" s="37" t="s">
        <v>3194</v>
      </c>
      <c r="P695" s="63">
        <v>139</v>
      </c>
      <c r="Q695" s="37" t="s">
        <v>53</v>
      </c>
      <c r="R695" s="37" t="s">
        <v>52</v>
      </c>
      <c r="S695" s="37" t="s">
        <v>53</v>
      </c>
      <c r="T695" s="37" t="s">
        <v>1463</v>
      </c>
      <c r="U695" s="37" t="s">
        <v>485</v>
      </c>
      <c r="V695" s="37" t="s">
        <v>486</v>
      </c>
      <c r="W695" s="81">
        <v>15924879532</v>
      </c>
      <c r="X695" s="37" t="s">
        <v>52</v>
      </c>
      <c r="Y695" s="108">
        <v>45658</v>
      </c>
      <c r="Z695" s="109">
        <v>45992</v>
      </c>
      <c r="AA695" s="37"/>
      <c r="AB695" s="102"/>
      <c r="AC695" s="43" t="s">
        <v>58</v>
      </c>
      <c r="AD695" s="110" t="s">
        <v>1880</v>
      </c>
      <c r="AE695" s="111" t="s">
        <v>3184</v>
      </c>
      <c r="AF695" s="44"/>
      <c r="AG695" s="37"/>
      <c r="AH695" s="37">
        <v>106</v>
      </c>
      <c r="AI695" s="37">
        <v>53</v>
      </c>
      <c r="AJ695" s="37"/>
      <c r="AK695" s="37">
        <v>53</v>
      </c>
      <c r="AL695" s="154"/>
      <c r="AM695" s="37">
        <v>106</v>
      </c>
      <c r="AN695" s="37">
        <v>106</v>
      </c>
      <c r="AO695" s="37"/>
      <c r="AP695" s="136"/>
      <c r="AQ695" s="134">
        <f t="shared" si="23"/>
        <v>0</v>
      </c>
    </row>
    <row r="696" s="8" customFormat="1" ht="90" customHeight="1" spans="1:43">
      <c r="A696" s="37">
        <v>3</v>
      </c>
      <c r="B696" s="37" t="s">
        <v>3184</v>
      </c>
      <c r="C696" s="37" t="s">
        <v>3184</v>
      </c>
      <c r="D696" s="65" t="s">
        <v>3185</v>
      </c>
      <c r="E696" s="37" t="s">
        <v>3198</v>
      </c>
      <c r="F696" s="37" t="s">
        <v>693</v>
      </c>
      <c r="G696" s="37" t="s">
        <v>2762</v>
      </c>
      <c r="H696" s="37" t="s">
        <v>48</v>
      </c>
      <c r="I696" s="60" t="s">
        <v>3199</v>
      </c>
      <c r="J696" s="37">
        <v>80</v>
      </c>
      <c r="K696" s="37">
        <v>80</v>
      </c>
      <c r="L696" s="37"/>
      <c r="M696" s="37"/>
      <c r="N696" s="60" t="s">
        <v>3200</v>
      </c>
      <c r="O696" s="37" t="s">
        <v>3201</v>
      </c>
      <c r="P696" s="63">
        <v>1739</v>
      </c>
      <c r="Q696" s="37" t="s">
        <v>53</v>
      </c>
      <c r="R696" s="37" t="s">
        <v>52</v>
      </c>
      <c r="S696" s="37" t="s">
        <v>53</v>
      </c>
      <c r="T696" s="37" t="s">
        <v>1463</v>
      </c>
      <c r="U696" s="37" t="s">
        <v>698</v>
      </c>
      <c r="V696" s="37" t="s">
        <v>699</v>
      </c>
      <c r="W696" s="81" t="s">
        <v>3202</v>
      </c>
      <c r="X696" s="37" t="s">
        <v>52</v>
      </c>
      <c r="Y696" s="108">
        <v>45717</v>
      </c>
      <c r="Z696" s="109">
        <v>45931</v>
      </c>
      <c r="AA696" s="37"/>
      <c r="AB696" s="102"/>
      <c r="AC696" s="43" t="s">
        <v>58</v>
      </c>
      <c r="AD696" s="110" t="s">
        <v>1880</v>
      </c>
      <c r="AE696" s="111" t="s">
        <v>3184</v>
      </c>
      <c r="AF696" s="44"/>
      <c r="AG696" s="37"/>
      <c r="AH696" s="37">
        <v>80</v>
      </c>
      <c r="AI696" s="37">
        <v>40</v>
      </c>
      <c r="AJ696" s="37"/>
      <c r="AK696" s="37">
        <v>40</v>
      </c>
      <c r="AL696" s="154"/>
      <c r="AM696" s="37">
        <v>80</v>
      </c>
      <c r="AN696" s="37">
        <v>80</v>
      </c>
      <c r="AO696" s="37"/>
      <c r="AP696" s="136"/>
      <c r="AQ696" s="134">
        <f t="shared" si="23"/>
        <v>0</v>
      </c>
    </row>
    <row r="697" s="8" customFormat="1" ht="86" customHeight="1" spans="1:43">
      <c r="A697" s="37">
        <v>4</v>
      </c>
      <c r="B697" s="37" t="s">
        <v>3184</v>
      </c>
      <c r="C697" s="37" t="s">
        <v>3184</v>
      </c>
      <c r="D697" s="65" t="s">
        <v>3203</v>
      </c>
      <c r="E697" s="37" t="s">
        <v>3204</v>
      </c>
      <c r="F697" s="37" t="s">
        <v>78</v>
      </c>
      <c r="G697" s="37"/>
      <c r="H697" s="37" t="s">
        <v>48</v>
      </c>
      <c r="I697" s="60" t="s">
        <v>3205</v>
      </c>
      <c r="J697" s="37">
        <v>13407</v>
      </c>
      <c r="K697" s="37">
        <v>13407</v>
      </c>
      <c r="L697" s="37"/>
      <c r="M697" s="37"/>
      <c r="N697" s="60" t="s">
        <v>3206</v>
      </c>
      <c r="O697" s="37" t="s">
        <v>3207</v>
      </c>
      <c r="P697" s="63"/>
      <c r="Q697" s="37" t="s">
        <v>53</v>
      </c>
      <c r="R697" s="37" t="s">
        <v>52</v>
      </c>
      <c r="S697" s="37" t="s">
        <v>53</v>
      </c>
      <c r="T697" s="37" t="s">
        <v>1463</v>
      </c>
      <c r="U697" s="37" t="s">
        <v>1463</v>
      </c>
      <c r="V697" s="37" t="s">
        <v>3208</v>
      </c>
      <c r="W697" s="81" t="s">
        <v>3209</v>
      </c>
      <c r="X697" s="37" t="s">
        <v>52</v>
      </c>
      <c r="Y697" s="108">
        <v>45692</v>
      </c>
      <c r="Z697" s="109">
        <v>45995</v>
      </c>
      <c r="AA697" s="37"/>
      <c r="AB697" s="102" t="s">
        <v>57</v>
      </c>
      <c r="AC697" s="43" t="s">
        <v>58</v>
      </c>
      <c r="AD697" s="110" t="s">
        <v>1880</v>
      </c>
      <c r="AE697" s="111" t="s">
        <v>3184</v>
      </c>
      <c r="AF697" s="44">
        <v>13407</v>
      </c>
      <c r="AG697" s="37"/>
      <c r="AH697" s="37">
        <v>5000</v>
      </c>
      <c r="AI697" s="37">
        <v>5000</v>
      </c>
      <c r="AJ697" s="37"/>
      <c r="AK697" s="37"/>
      <c r="AL697" s="124" t="s">
        <v>60</v>
      </c>
      <c r="AM697" s="37">
        <v>13407</v>
      </c>
      <c r="AN697" s="37">
        <v>13407</v>
      </c>
      <c r="AO697" s="37"/>
      <c r="AP697" s="136"/>
      <c r="AQ697" s="134">
        <f t="shared" si="23"/>
        <v>8407</v>
      </c>
    </row>
    <row r="698" s="6" customFormat="1" ht="84" customHeight="1" spans="1:43">
      <c r="A698" s="37">
        <v>5</v>
      </c>
      <c r="B698" s="37" t="s">
        <v>3184</v>
      </c>
      <c r="C698" s="37" t="s">
        <v>3184</v>
      </c>
      <c r="D698" s="65" t="s">
        <v>3185</v>
      </c>
      <c r="E698" s="37" t="s">
        <v>3195</v>
      </c>
      <c r="F698" s="37" t="s">
        <v>595</v>
      </c>
      <c r="G698" s="45" t="s">
        <v>1625</v>
      </c>
      <c r="H698" s="37" t="s">
        <v>817</v>
      </c>
      <c r="I698" s="60" t="s">
        <v>3210</v>
      </c>
      <c r="J698" s="37">
        <v>50</v>
      </c>
      <c r="K698" s="37"/>
      <c r="L698" s="37">
        <v>50</v>
      </c>
      <c r="M698" s="43"/>
      <c r="N698" s="60" t="s">
        <v>3211</v>
      </c>
      <c r="O698" s="37" t="s">
        <v>1628</v>
      </c>
      <c r="P698" s="63">
        <v>15295</v>
      </c>
      <c r="Q698" s="37" t="s">
        <v>53</v>
      </c>
      <c r="R698" s="37" t="s">
        <v>52</v>
      </c>
      <c r="S698" s="37" t="s">
        <v>53</v>
      </c>
      <c r="T698" s="37" t="s">
        <v>1463</v>
      </c>
      <c r="U698" s="37" t="s">
        <v>600</v>
      </c>
      <c r="V698" s="37" t="s">
        <v>601</v>
      </c>
      <c r="W698" s="81">
        <v>15887412941</v>
      </c>
      <c r="X698" s="37" t="s">
        <v>52</v>
      </c>
      <c r="Y698" s="108">
        <v>45809</v>
      </c>
      <c r="Z698" s="109">
        <v>45931</v>
      </c>
      <c r="AA698" s="37"/>
      <c r="AB698" s="102"/>
      <c r="AC698" s="43" t="s">
        <v>758</v>
      </c>
      <c r="AD698" s="110" t="s">
        <v>1880</v>
      </c>
      <c r="AE698" s="111" t="s">
        <v>3184</v>
      </c>
      <c r="AF698" s="44"/>
      <c r="AG698" s="37"/>
      <c r="AH698" s="37"/>
      <c r="AI698" s="37"/>
      <c r="AJ698" s="37"/>
      <c r="AK698" s="37"/>
      <c r="AL698" s="25"/>
      <c r="AM698" s="37">
        <v>50</v>
      </c>
      <c r="AN698" s="37"/>
      <c r="AO698" s="37">
        <v>50</v>
      </c>
      <c r="AP698" s="136"/>
      <c r="AQ698" s="134">
        <f t="shared" si="23"/>
        <v>50</v>
      </c>
    </row>
    <row r="699" s="11" customFormat="1" ht="23" customHeight="1" spans="1:43">
      <c r="A699" s="36" t="s">
        <v>3212</v>
      </c>
      <c r="B699" s="36"/>
      <c r="C699" s="36"/>
      <c r="D699" s="36"/>
      <c r="E699" s="36"/>
      <c r="F699" s="36"/>
      <c r="G699" s="36"/>
      <c r="H699" s="36"/>
      <c r="I699" s="36"/>
      <c r="J699" s="59">
        <f t="shared" ref="J699:M699" si="27">SUM(J700:J702)</f>
        <v>3837.2</v>
      </c>
      <c r="K699" s="59">
        <f t="shared" si="27"/>
        <v>3837.2</v>
      </c>
      <c r="L699" s="59">
        <f t="shared" si="27"/>
        <v>0</v>
      </c>
      <c r="M699" s="59">
        <f t="shared" si="27"/>
        <v>0</v>
      </c>
      <c r="N699" s="207"/>
      <c r="O699" s="58"/>
      <c r="P699" s="179"/>
      <c r="Q699" s="58"/>
      <c r="R699" s="58"/>
      <c r="S699" s="58"/>
      <c r="T699" s="58"/>
      <c r="U699" s="58"/>
      <c r="V699" s="58"/>
      <c r="W699" s="81"/>
      <c r="X699" s="58"/>
      <c r="Y699" s="100"/>
      <c r="Z699" s="101"/>
      <c r="AA699" s="58"/>
      <c r="AB699" s="102"/>
      <c r="AC699" s="103"/>
      <c r="AD699" s="104" t="s">
        <v>41</v>
      </c>
      <c r="AE699" s="105"/>
      <c r="AF699" s="183">
        <f t="shared" ref="AF699:AK699" si="28">SUM(AF700:AF702)</f>
        <v>2948.2</v>
      </c>
      <c r="AG699" s="58">
        <f t="shared" si="28"/>
        <v>0</v>
      </c>
      <c r="AH699" s="58">
        <f t="shared" si="28"/>
        <v>3410.2</v>
      </c>
      <c r="AI699" s="58">
        <f t="shared" si="28"/>
        <v>1962</v>
      </c>
      <c r="AJ699" s="58">
        <f t="shared" si="28"/>
        <v>0</v>
      </c>
      <c r="AK699" s="58">
        <f t="shared" si="28"/>
        <v>1448.2</v>
      </c>
      <c r="AL699" s="122"/>
      <c r="AM699" s="58">
        <f t="shared" ref="AM699:AP699" si="29">SUM(AM700:AM702)</f>
        <v>3410.2</v>
      </c>
      <c r="AN699" s="58">
        <f t="shared" si="29"/>
        <v>3410.2</v>
      </c>
      <c r="AO699" s="58">
        <f t="shared" si="29"/>
        <v>0</v>
      </c>
      <c r="AP699" s="135">
        <f t="shared" si="29"/>
        <v>0</v>
      </c>
      <c r="AQ699" s="134">
        <f t="shared" si="23"/>
        <v>0</v>
      </c>
    </row>
    <row r="700" s="8" customFormat="1" ht="81" customHeight="1" spans="1:43">
      <c r="A700" s="37">
        <v>1</v>
      </c>
      <c r="B700" s="37" t="s">
        <v>3213</v>
      </c>
      <c r="C700" s="37" t="s">
        <v>3214</v>
      </c>
      <c r="D700" s="37" t="s">
        <v>3215</v>
      </c>
      <c r="E700" s="37" t="s">
        <v>3216</v>
      </c>
      <c r="F700" s="37" t="s">
        <v>723</v>
      </c>
      <c r="G700" s="45" t="s">
        <v>1558</v>
      </c>
      <c r="H700" s="37" t="s">
        <v>370</v>
      </c>
      <c r="I700" s="60" t="s">
        <v>3217</v>
      </c>
      <c r="J700" s="37">
        <v>854</v>
      </c>
      <c r="K700" s="37">
        <v>854</v>
      </c>
      <c r="L700" s="37"/>
      <c r="M700" s="37"/>
      <c r="N700" s="60" t="s">
        <v>3218</v>
      </c>
      <c r="O700" s="37"/>
      <c r="P700" s="63">
        <v>48753</v>
      </c>
      <c r="Q700" s="37" t="s">
        <v>53</v>
      </c>
      <c r="R700" s="37" t="s">
        <v>52</v>
      </c>
      <c r="S700" s="37" t="s">
        <v>53</v>
      </c>
      <c r="T700" s="45" t="s">
        <v>1463</v>
      </c>
      <c r="U700" s="37" t="s">
        <v>728</v>
      </c>
      <c r="V700" s="37" t="s">
        <v>729</v>
      </c>
      <c r="W700" s="81" t="s">
        <v>730</v>
      </c>
      <c r="X700" s="37" t="s">
        <v>52</v>
      </c>
      <c r="Y700" s="108">
        <v>45627</v>
      </c>
      <c r="Z700" s="109">
        <v>45992</v>
      </c>
      <c r="AA700" s="37"/>
      <c r="AB700" s="102"/>
      <c r="AC700" s="43" t="s">
        <v>58</v>
      </c>
      <c r="AD700" s="172" t="s">
        <v>1880</v>
      </c>
      <c r="AE700" s="211" t="s">
        <v>3213</v>
      </c>
      <c r="AF700" s="44"/>
      <c r="AG700" s="37"/>
      <c r="AH700" s="37">
        <f>AI700+AJ700+AK700</f>
        <v>427</v>
      </c>
      <c r="AI700" s="37">
        <v>427</v>
      </c>
      <c r="AJ700" s="37"/>
      <c r="AK700" s="37"/>
      <c r="AL700" s="154"/>
      <c r="AM700" s="37">
        <f t="shared" ref="AM700:AM702" si="30">SUM(AN700:AP700)</f>
        <v>427</v>
      </c>
      <c r="AN700" s="37">
        <v>427</v>
      </c>
      <c r="AO700" s="37"/>
      <c r="AP700" s="136"/>
      <c r="AQ700" s="134">
        <f t="shared" si="23"/>
        <v>0</v>
      </c>
    </row>
    <row r="701" s="8" customFormat="1" ht="138" customHeight="1" spans="1:43">
      <c r="A701" s="37">
        <v>2</v>
      </c>
      <c r="B701" s="37" t="s">
        <v>3213</v>
      </c>
      <c r="C701" s="37" t="s">
        <v>3214</v>
      </c>
      <c r="D701" s="37" t="s">
        <v>3215</v>
      </c>
      <c r="E701" s="37" t="s">
        <v>3219</v>
      </c>
      <c r="F701" s="37" t="s">
        <v>125</v>
      </c>
      <c r="G701" s="37" t="s">
        <v>3220</v>
      </c>
      <c r="H701" s="37" t="s">
        <v>48</v>
      </c>
      <c r="I701" s="60" t="s">
        <v>3221</v>
      </c>
      <c r="J701" s="37">
        <v>35</v>
      </c>
      <c r="K701" s="37">
        <v>35</v>
      </c>
      <c r="L701" s="37"/>
      <c r="M701" s="37"/>
      <c r="N701" s="60" t="s">
        <v>3222</v>
      </c>
      <c r="O701" s="37"/>
      <c r="P701" s="63">
        <v>2979</v>
      </c>
      <c r="Q701" s="37" t="s">
        <v>53</v>
      </c>
      <c r="R701" s="37" t="s">
        <v>52</v>
      </c>
      <c r="S701" s="37" t="s">
        <v>53</v>
      </c>
      <c r="T701" s="37" t="s">
        <v>1463</v>
      </c>
      <c r="U701" s="37" t="s">
        <v>310</v>
      </c>
      <c r="V701" s="37" t="s">
        <v>1232</v>
      </c>
      <c r="W701" s="81">
        <v>15924972838</v>
      </c>
      <c r="X701" s="37" t="s">
        <v>52</v>
      </c>
      <c r="Y701" s="108">
        <v>45717</v>
      </c>
      <c r="Z701" s="109">
        <v>45962</v>
      </c>
      <c r="AA701" s="37"/>
      <c r="AB701" s="102"/>
      <c r="AC701" s="43" t="s">
        <v>58</v>
      </c>
      <c r="AD701" s="110" t="s">
        <v>1880</v>
      </c>
      <c r="AE701" s="211" t="s">
        <v>3213</v>
      </c>
      <c r="AF701" s="44"/>
      <c r="AG701" s="37"/>
      <c r="AH701" s="37">
        <f>AI701+AJ701+AK701</f>
        <v>35</v>
      </c>
      <c r="AI701" s="37">
        <v>35</v>
      </c>
      <c r="AJ701" s="37"/>
      <c r="AK701" s="37"/>
      <c r="AL701" s="154"/>
      <c r="AM701" s="37">
        <f t="shared" si="30"/>
        <v>35</v>
      </c>
      <c r="AN701" s="37">
        <v>35</v>
      </c>
      <c r="AO701" s="37"/>
      <c r="AP701" s="136"/>
      <c r="AQ701" s="134">
        <f t="shared" si="23"/>
        <v>0</v>
      </c>
    </row>
    <row r="702" s="8" customFormat="1" ht="103" customHeight="1" spans="1:43">
      <c r="A702" s="37">
        <v>3</v>
      </c>
      <c r="B702" s="37" t="s">
        <v>3213</v>
      </c>
      <c r="C702" s="37" t="s">
        <v>3223</v>
      </c>
      <c r="D702" s="37" t="s">
        <v>3224</v>
      </c>
      <c r="E702" s="37" t="s">
        <v>3225</v>
      </c>
      <c r="F702" s="37" t="s">
        <v>78</v>
      </c>
      <c r="G702" s="37" t="s">
        <v>78</v>
      </c>
      <c r="H702" s="37" t="s">
        <v>48</v>
      </c>
      <c r="I702" s="60" t="s">
        <v>3226</v>
      </c>
      <c r="J702" s="37">
        <v>2948.2</v>
      </c>
      <c r="K702" s="37">
        <v>2948.2</v>
      </c>
      <c r="L702" s="37"/>
      <c r="M702" s="37"/>
      <c r="N702" s="60" t="s">
        <v>3227</v>
      </c>
      <c r="O702" s="37" t="s">
        <v>3228</v>
      </c>
      <c r="P702" s="63">
        <v>5160</v>
      </c>
      <c r="Q702" s="37" t="s">
        <v>52</v>
      </c>
      <c r="R702" s="37" t="s">
        <v>53</v>
      </c>
      <c r="S702" s="37" t="s">
        <v>53</v>
      </c>
      <c r="T702" s="37" t="s">
        <v>2513</v>
      </c>
      <c r="U702" s="37" t="s">
        <v>2513</v>
      </c>
      <c r="V702" s="37" t="s">
        <v>3229</v>
      </c>
      <c r="W702" s="81">
        <v>15987495699</v>
      </c>
      <c r="X702" s="37" t="s">
        <v>52</v>
      </c>
      <c r="Y702" s="108">
        <v>45717</v>
      </c>
      <c r="Z702" s="109">
        <v>45992</v>
      </c>
      <c r="AA702" s="37"/>
      <c r="AB702" s="102" t="s">
        <v>57</v>
      </c>
      <c r="AC702" s="43" t="s">
        <v>58</v>
      </c>
      <c r="AD702" s="110" t="s">
        <v>2513</v>
      </c>
      <c r="AE702" s="211" t="s">
        <v>3213</v>
      </c>
      <c r="AF702" s="44">
        <v>2948.2</v>
      </c>
      <c r="AG702" s="37"/>
      <c r="AH702" s="37">
        <v>2948.2</v>
      </c>
      <c r="AI702" s="37">
        <v>1500</v>
      </c>
      <c r="AJ702" s="37"/>
      <c r="AK702" s="37">
        <f>AH702-AI702-AJ702</f>
        <v>1448.2</v>
      </c>
      <c r="AL702" s="124" t="s">
        <v>60</v>
      </c>
      <c r="AM702" s="37">
        <f t="shared" si="30"/>
        <v>2948.2</v>
      </c>
      <c r="AN702" s="37">
        <v>2948.2</v>
      </c>
      <c r="AO702" s="37"/>
      <c r="AP702" s="136"/>
      <c r="AQ702" s="134">
        <f t="shared" si="23"/>
        <v>0</v>
      </c>
    </row>
    <row r="703" s="11" customFormat="1" ht="27" customHeight="1" spans="1:43">
      <c r="A703" s="36" t="s">
        <v>3230</v>
      </c>
      <c r="B703" s="36"/>
      <c r="C703" s="36"/>
      <c r="D703" s="36"/>
      <c r="E703" s="36"/>
      <c r="F703" s="36"/>
      <c r="G703" s="36"/>
      <c r="H703" s="36"/>
      <c r="I703" s="36"/>
      <c r="J703" s="208"/>
      <c r="K703" s="208"/>
      <c r="L703" s="208"/>
      <c r="M703" s="208"/>
      <c r="N703" s="57"/>
      <c r="O703" s="58"/>
      <c r="P703" s="58"/>
      <c r="Q703" s="58"/>
      <c r="R703" s="58"/>
      <c r="S703" s="58"/>
      <c r="T703" s="58"/>
      <c r="U703" s="58"/>
      <c r="V703" s="58"/>
      <c r="W703" s="81"/>
      <c r="X703" s="58"/>
      <c r="Y703" s="100"/>
      <c r="Z703" s="101"/>
      <c r="AA703" s="58"/>
      <c r="AB703" s="102"/>
      <c r="AC703" s="103"/>
      <c r="AD703" s="104" t="s">
        <v>41</v>
      </c>
      <c r="AE703" s="105"/>
      <c r="AF703" s="183"/>
      <c r="AG703" s="58"/>
      <c r="AH703" s="58"/>
      <c r="AI703" s="58"/>
      <c r="AJ703" s="58"/>
      <c r="AK703" s="58"/>
      <c r="AL703" s="122"/>
      <c r="AM703" s="58">
        <f t="shared" ref="AM703:AM706" si="31">SUM(AN703:AP703)</f>
        <v>0</v>
      </c>
      <c r="AN703" s="58"/>
      <c r="AO703" s="58"/>
      <c r="AP703" s="135"/>
      <c r="AQ703" s="134">
        <f t="shared" si="23"/>
        <v>0</v>
      </c>
    </row>
    <row r="704" s="11" customFormat="1" ht="27" customHeight="1" spans="1:43">
      <c r="A704" s="36" t="s">
        <v>3231</v>
      </c>
      <c r="B704" s="36"/>
      <c r="C704" s="36"/>
      <c r="D704" s="36"/>
      <c r="E704" s="36"/>
      <c r="F704" s="36"/>
      <c r="G704" s="36"/>
      <c r="H704" s="36"/>
      <c r="I704" s="36"/>
      <c r="J704" s="59">
        <f t="shared" ref="J704:M704" si="32">SUM(J705:J706)</f>
        <v>1452</v>
      </c>
      <c r="K704" s="59">
        <f t="shared" si="32"/>
        <v>808</v>
      </c>
      <c r="L704" s="59">
        <f t="shared" si="32"/>
        <v>644</v>
      </c>
      <c r="M704" s="59">
        <f t="shared" si="32"/>
        <v>0</v>
      </c>
      <c r="N704" s="57"/>
      <c r="O704" s="58"/>
      <c r="P704" s="58"/>
      <c r="Q704" s="58"/>
      <c r="R704" s="58"/>
      <c r="S704" s="58"/>
      <c r="T704" s="58"/>
      <c r="U704" s="58"/>
      <c r="V704" s="58"/>
      <c r="W704" s="81"/>
      <c r="X704" s="58"/>
      <c r="Y704" s="100"/>
      <c r="Z704" s="101"/>
      <c r="AA704" s="58"/>
      <c r="AB704" s="102"/>
      <c r="AC704" s="103"/>
      <c r="AD704" s="104" t="s">
        <v>41</v>
      </c>
      <c r="AE704" s="105"/>
      <c r="AF704" s="183">
        <f t="shared" ref="AF704:AK704" si="33">SUM(AF705:AF706)</f>
        <v>808</v>
      </c>
      <c r="AG704" s="58">
        <f t="shared" si="33"/>
        <v>644</v>
      </c>
      <c r="AH704" s="58">
        <f t="shared" si="33"/>
        <v>2500</v>
      </c>
      <c r="AI704" s="58">
        <f t="shared" si="33"/>
        <v>1000</v>
      </c>
      <c r="AJ704" s="58">
        <f t="shared" si="33"/>
        <v>1500</v>
      </c>
      <c r="AK704" s="58">
        <f t="shared" si="33"/>
        <v>0</v>
      </c>
      <c r="AL704" s="122"/>
      <c r="AM704" s="58">
        <f t="shared" ref="AM704:AP704" si="34">SUM(AM705:AM706)</f>
        <v>1452</v>
      </c>
      <c r="AN704" s="58">
        <f t="shared" si="34"/>
        <v>808</v>
      </c>
      <c r="AO704" s="58">
        <f t="shared" si="34"/>
        <v>644</v>
      </c>
      <c r="AP704" s="186">
        <f t="shared" si="34"/>
        <v>0</v>
      </c>
      <c r="AQ704" s="134">
        <f t="shared" si="23"/>
        <v>-1048</v>
      </c>
    </row>
    <row r="705" s="8" customFormat="1" ht="73" customHeight="1" spans="1:43">
      <c r="A705" s="37">
        <v>1</v>
      </c>
      <c r="B705" s="37" t="s">
        <v>3232</v>
      </c>
      <c r="C705" s="37" t="s">
        <v>3232</v>
      </c>
      <c r="D705" s="37" t="s">
        <v>3232</v>
      </c>
      <c r="E705" s="37" t="s">
        <v>3233</v>
      </c>
      <c r="F705" s="37" t="s">
        <v>78</v>
      </c>
      <c r="G705" s="37"/>
      <c r="H705" s="37" t="s">
        <v>48</v>
      </c>
      <c r="I705" s="60" t="s">
        <v>3234</v>
      </c>
      <c r="J705" s="37">
        <v>808</v>
      </c>
      <c r="K705" s="37">
        <v>808</v>
      </c>
      <c r="L705" s="37"/>
      <c r="M705" s="37"/>
      <c r="N705" s="60" t="s">
        <v>3235</v>
      </c>
      <c r="O705" s="37" t="s">
        <v>3232</v>
      </c>
      <c r="P705" s="63"/>
      <c r="Q705" s="37" t="s">
        <v>53</v>
      </c>
      <c r="R705" s="37" t="s">
        <v>53</v>
      </c>
      <c r="S705" s="37" t="s">
        <v>53</v>
      </c>
      <c r="T705" s="37" t="s">
        <v>65</v>
      </c>
      <c r="U705" s="37" t="s">
        <v>65</v>
      </c>
      <c r="V705" s="37" t="s">
        <v>3236</v>
      </c>
      <c r="W705" s="81" t="s">
        <v>3237</v>
      </c>
      <c r="X705" s="37" t="s">
        <v>52</v>
      </c>
      <c r="Y705" s="108">
        <v>45658</v>
      </c>
      <c r="Z705" s="109">
        <v>46021</v>
      </c>
      <c r="AA705" s="37"/>
      <c r="AB705" s="102" t="s">
        <v>57</v>
      </c>
      <c r="AC705" s="43" t="s">
        <v>58</v>
      </c>
      <c r="AD705" s="110" t="s">
        <v>65</v>
      </c>
      <c r="AE705" s="111" t="s">
        <v>3232</v>
      </c>
      <c r="AF705" s="44">
        <v>808</v>
      </c>
      <c r="AG705" s="37"/>
      <c r="AH705" s="37">
        <v>2500</v>
      </c>
      <c r="AI705" s="37">
        <v>1000</v>
      </c>
      <c r="AJ705" s="37">
        <v>1500</v>
      </c>
      <c r="AK705" s="37"/>
      <c r="AL705" s="124" t="s">
        <v>60</v>
      </c>
      <c r="AM705" s="37">
        <f t="shared" si="31"/>
        <v>808</v>
      </c>
      <c r="AN705" s="37">
        <v>808</v>
      </c>
      <c r="AO705" s="37"/>
      <c r="AP705" s="136"/>
      <c r="AQ705" s="134">
        <f t="shared" si="23"/>
        <v>-1692</v>
      </c>
    </row>
    <row r="706" s="8" customFormat="1" ht="73" customHeight="1" spans="1:43">
      <c r="A706" s="37">
        <v>2</v>
      </c>
      <c r="B706" s="37" t="s">
        <v>3232</v>
      </c>
      <c r="C706" s="37" t="s">
        <v>3232</v>
      </c>
      <c r="D706" s="37" t="s">
        <v>3232</v>
      </c>
      <c r="E706" s="37" t="s">
        <v>3233</v>
      </c>
      <c r="F706" s="37" t="s">
        <v>78</v>
      </c>
      <c r="G706" s="37"/>
      <c r="H706" s="37" t="s">
        <v>48</v>
      </c>
      <c r="I706" s="60" t="s">
        <v>3238</v>
      </c>
      <c r="J706" s="37">
        <v>644</v>
      </c>
      <c r="K706" s="37"/>
      <c r="L706" s="37">
        <v>644</v>
      </c>
      <c r="M706" s="37"/>
      <c r="N706" s="60" t="s">
        <v>3239</v>
      </c>
      <c r="O706" s="37" t="s">
        <v>3232</v>
      </c>
      <c r="P706" s="63"/>
      <c r="Q706" s="37" t="s">
        <v>53</v>
      </c>
      <c r="R706" s="37" t="s">
        <v>53</v>
      </c>
      <c r="S706" s="37" t="s">
        <v>53</v>
      </c>
      <c r="T706" s="37" t="s">
        <v>65</v>
      </c>
      <c r="U706" s="37" t="s">
        <v>65</v>
      </c>
      <c r="V706" s="37" t="s">
        <v>3236</v>
      </c>
      <c r="W706" s="81" t="s">
        <v>3237</v>
      </c>
      <c r="X706" s="37" t="s">
        <v>52</v>
      </c>
      <c r="Y706" s="108">
        <v>45658</v>
      </c>
      <c r="Z706" s="109">
        <v>46021</v>
      </c>
      <c r="AA706" s="37"/>
      <c r="AB706" s="102" t="s">
        <v>66</v>
      </c>
      <c r="AC706" s="43" t="s">
        <v>758</v>
      </c>
      <c r="AD706" s="110" t="s">
        <v>65</v>
      </c>
      <c r="AE706" s="111" t="s">
        <v>3232</v>
      </c>
      <c r="AF706" s="44"/>
      <c r="AG706" s="37">
        <v>644</v>
      </c>
      <c r="AH706" s="37"/>
      <c r="AI706" s="37"/>
      <c r="AJ706" s="37"/>
      <c r="AK706" s="37"/>
      <c r="AL706" s="124" t="s">
        <v>60</v>
      </c>
      <c r="AM706" s="37">
        <f t="shared" si="31"/>
        <v>644</v>
      </c>
      <c r="AN706" s="37"/>
      <c r="AO706" s="37">
        <v>644</v>
      </c>
      <c r="AP706" s="136"/>
      <c r="AQ706" s="134">
        <f t="shared" si="23"/>
        <v>644</v>
      </c>
    </row>
    <row r="707" s="3" customFormat="1" ht="27" customHeight="1" spans="1:43">
      <c r="A707" s="36" t="s">
        <v>3240</v>
      </c>
      <c r="B707" s="36"/>
      <c r="C707" s="36"/>
      <c r="D707" s="36"/>
      <c r="E707" s="36"/>
      <c r="F707" s="36"/>
      <c r="G707" s="36"/>
      <c r="H707" s="36"/>
      <c r="I707" s="36"/>
      <c r="J707" s="59">
        <f t="shared" ref="J707:M707" si="35">SUM(J708:J709)</f>
        <v>1400</v>
      </c>
      <c r="K707" s="59">
        <f t="shared" si="35"/>
        <v>400</v>
      </c>
      <c r="L707" s="59">
        <f t="shared" si="35"/>
        <v>1000</v>
      </c>
      <c r="M707" s="59">
        <f t="shared" si="35"/>
        <v>0</v>
      </c>
      <c r="N707" s="57"/>
      <c r="O707" s="58"/>
      <c r="P707" s="58"/>
      <c r="Q707" s="58"/>
      <c r="R707" s="58"/>
      <c r="S707" s="58"/>
      <c r="T707" s="58"/>
      <c r="U707" s="58"/>
      <c r="V707" s="58"/>
      <c r="W707" s="81"/>
      <c r="X707" s="58"/>
      <c r="Y707" s="100"/>
      <c r="Z707" s="101"/>
      <c r="AA707" s="58"/>
      <c r="AB707" s="102"/>
      <c r="AC707" s="103"/>
      <c r="AD707" s="104" t="s">
        <v>41</v>
      </c>
      <c r="AE707" s="105"/>
      <c r="AF707" s="183">
        <f t="shared" ref="AF707:AK707" si="36">SUM(AF708:AF709)</f>
        <v>0</v>
      </c>
      <c r="AG707" s="58">
        <f t="shared" si="36"/>
        <v>1000</v>
      </c>
      <c r="AH707" s="58">
        <f t="shared" si="36"/>
        <v>400</v>
      </c>
      <c r="AI707" s="58">
        <f t="shared" si="36"/>
        <v>400</v>
      </c>
      <c r="AJ707" s="58">
        <f t="shared" si="36"/>
        <v>0</v>
      </c>
      <c r="AK707" s="58">
        <f t="shared" si="36"/>
        <v>0</v>
      </c>
      <c r="AL707" s="122"/>
      <c r="AM707" s="58">
        <f t="shared" ref="AM707:AP707" si="37">SUM(AM708:AM709)</f>
        <v>1400</v>
      </c>
      <c r="AN707" s="58">
        <f t="shared" si="37"/>
        <v>400</v>
      </c>
      <c r="AO707" s="58">
        <f t="shared" si="37"/>
        <v>1000</v>
      </c>
      <c r="AP707" s="186">
        <f t="shared" si="37"/>
        <v>0</v>
      </c>
      <c r="AQ707" s="134">
        <f t="shared" si="23"/>
        <v>1000</v>
      </c>
    </row>
    <row r="708" s="6" customFormat="1" ht="103" customHeight="1" spans="1:44">
      <c r="A708" s="37">
        <v>1</v>
      </c>
      <c r="B708" s="37" t="s">
        <v>3241</v>
      </c>
      <c r="C708" s="37" t="s">
        <v>3241</v>
      </c>
      <c r="D708" s="65" t="s">
        <v>3242</v>
      </c>
      <c r="E708" s="37" t="s">
        <v>3243</v>
      </c>
      <c r="F708" s="37" t="s">
        <v>78</v>
      </c>
      <c r="G708" s="37"/>
      <c r="H708" s="37" t="s">
        <v>48</v>
      </c>
      <c r="I708" s="60" t="s">
        <v>3244</v>
      </c>
      <c r="J708" s="37">
        <v>400</v>
      </c>
      <c r="K708" s="37">
        <v>400</v>
      </c>
      <c r="L708" s="37"/>
      <c r="M708" s="37"/>
      <c r="N708" s="60" t="s">
        <v>3245</v>
      </c>
      <c r="O708" s="37"/>
      <c r="P708" s="63"/>
      <c r="Q708" s="37" t="s">
        <v>53</v>
      </c>
      <c r="R708" s="37" t="s">
        <v>52</v>
      </c>
      <c r="S708" s="37" t="s">
        <v>53</v>
      </c>
      <c r="T708" s="37" t="s">
        <v>1463</v>
      </c>
      <c r="U708" s="37" t="s">
        <v>1463</v>
      </c>
      <c r="V708" s="37" t="s">
        <v>3208</v>
      </c>
      <c r="W708" s="81" t="s">
        <v>3209</v>
      </c>
      <c r="X708" s="37" t="s">
        <v>52</v>
      </c>
      <c r="Y708" s="108">
        <v>45658</v>
      </c>
      <c r="Z708" s="109">
        <v>46021</v>
      </c>
      <c r="AA708" s="37"/>
      <c r="AB708" s="102"/>
      <c r="AC708" s="43" t="s">
        <v>58</v>
      </c>
      <c r="AD708" s="110" t="s">
        <v>1880</v>
      </c>
      <c r="AE708" s="111" t="s">
        <v>3241</v>
      </c>
      <c r="AF708" s="44"/>
      <c r="AG708" s="37"/>
      <c r="AH708" s="37">
        <v>400</v>
      </c>
      <c r="AI708" s="37">
        <v>400</v>
      </c>
      <c r="AJ708" s="37"/>
      <c r="AK708" s="37"/>
      <c r="AL708" s="25"/>
      <c r="AM708" s="37">
        <f>SUM(AN708:AP708)</f>
        <v>400</v>
      </c>
      <c r="AN708" s="37">
        <v>400</v>
      </c>
      <c r="AO708" s="37"/>
      <c r="AP708" s="136"/>
      <c r="AQ708" s="134">
        <f t="shared" si="23"/>
        <v>0</v>
      </c>
      <c r="AR708" s="14"/>
    </row>
    <row r="709" s="6" customFormat="1" ht="103" customHeight="1" spans="1:43">
      <c r="A709" s="37">
        <v>2</v>
      </c>
      <c r="B709" s="37" t="s">
        <v>3241</v>
      </c>
      <c r="C709" s="37" t="s">
        <v>3241</v>
      </c>
      <c r="D709" s="45" t="s">
        <v>3203</v>
      </c>
      <c r="E709" s="37" t="s">
        <v>3246</v>
      </c>
      <c r="F709" s="37" t="s">
        <v>78</v>
      </c>
      <c r="G709" s="37"/>
      <c r="H709" s="37" t="s">
        <v>48</v>
      </c>
      <c r="I709" s="60" t="s">
        <v>3247</v>
      </c>
      <c r="J709" s="37">
        <v>1000</v>
      </c>
      <c r="K709" s="37"/>
      <c r="L709" s="37">
        <v>1000</v>
      </c>
      <c r="M709" s="43"/>
      <c r="N709" s="60" t="s">
        <v>3248</v>
      </c>
      <c r="O709" s="37"/>
      <c r="P709" s="63"/>
      <c r="Q709" s="37" t="s">
        <v>53</v>
      </c>
      <c r="R709" s="37" t="s">
        <v>52</v>
      </c>
      <c r="S709" s="37" t="s">
        <v>53</v>
      </c>
      <c r="T709" s="37" t="s">
        <v>65</v>
      </c>
      <c r="U709" s="37" t="s">
        <v>65</v>
      </c>
      <c r="V709" s="37" t="s">
        <v>3236</v>
      </c>
      <c r="W709" s="81" t="s">
        <v>3237</v>
      </c>
      <c r="X709" s="37" t="s">
        <v>52</v>
      </c>
      <c r="Y709" s="108">
        <v>45658</v>
      </c>
      <c r="Z709" s="109">
        <v>46021</v>
      </c>
      <c r="AA709" s="37"/>
      <c r="AB709" s="102" t="s">
        <v>66</v>
      </c>
      <c r="AC709" s="43" t="s">
        <v>758</v>
      </c>
      <c r="AD709" s="110" t="s">
        <v>65</v>
      </c>
      <c r="AE709" s="111" t="s">
        <v>3241</v>
      </c>
      <c r="AF709" s="44"/>
      <c r="AG709" s="37">
        <v>1000</v>
      </c>
      <c r="AH709" s="37"/>
      <c r="AI709" s="37"/>
      <c r="AJ709" s="37"/>
      <c r="AK709" s="37"/>
      <c r="AL709" s="25"/>
      <c r="AM709" s="37">
        <f>SUM(AN709:AP709)</f>
        <v>1000</v>
      </c>
      <c r="AN709" s="37"/>
      <c r="AO709" s="37">
        <v>1000</v>
      </c>
      <c r="AP709" s="136"/>
      <c r="AQ709" s="134">
        <f t="shared" si="23"/>
        <v>1000</v>
      </c>
    </row>
  </sheetData>
  <autoFilter xmlns:etc="http://www.wps.cn/officeDocument/2017/etCustomData" ref="A7:AR709" etc:filterBottomFollowUsedRange="0">
    <extLst/>
  </autoFilter>
  <mergeCells count="43">
    <mergeCell ref="A1:B1"/>
    <mergeCell ref="A2:AA2"/>
    <mergeCell ref="F5:G5"/>
    <mergeCell ref="J5:M5"/>
    <mergeCell ref="AH5:AK5"/>
    <mergeCell ref="AM5:AP5"/>
    <mergeCell ref="K6:L6"/>
    <mergeCell ref="AI6:AJ6"/>
    <mergeCell ref="AN6:AO6"/>
    <mergeCell ref="A5:A7"/>
    <mergeCell ref="B5:B7"/>
    <mergeCell ref="C5:C7"/>
    <mergeCell ref="D5:D7"/>
    <mergeCell ref="E5:E7"/>
    <mergeCell ref="F6:F7"/>
    <mergeCell ref="G6:G7"/>
    <mergeCell ref="H5:H7"/>
    <mergeCell ref="I5:I7"/>
    <mergeCell ref="J6:J7"/>
    <mergeCell ref="M6:M7"/>
    <mergeCell ref="N5:N7"/>
    <mergeCell ref="O5:O7"/>
    <mergeCell ref="P5:P7"/>
    <mergeCell ref="Q5:Q7"/>
    <mergeCell ref="R5:R7"/>
    <mergeCell ref="S5:S7"/>
    <mergeCell ref="T5:T7"/>
    <mergeCell ref="U5:U7"/>
    <mergeCell ref="V5:V7"/>
    <mergeCell ref="W5:W7"/>
    <mergeCell ref="X5:X7"/>
    <mergeCell ref="Y5:Y7"/>
    <mergeCell ref="Z5:Z7"/>
    <mergeCell ref="AA5:AA7"/>
    <mergeCell ref="AB5:AB7"/>
    <mergeCell ref="AC5:AC7"/>
    <mergeCell ref="AD5:AD7"/>
    <mergeCell ref="AH6:AH7"/>
    <mergeCell ref="AK6:AK7"/>
    <mergeCell ref="AL5:AL7"/>
    <mergeCell ref="AM6:AM7"/>
    <mergeCell ref="AP6:AP7"/>
    <mergeCell ref="AF5:AG6"/>
  </mergeCells>
  <pageMargins left="0.357638888888889" right="0.357638888888889" top="0.409027777777778" bottom="0.511805555555556" header="0.5" footer="0.302777777777778"/>
  <pageSetup paperSize="9" scale="66" fitToHeight="0" orientation="landscape" horizontalDpi="600"/>
  <headerFooter>
    <oddFooter>&amp;C第&amp;P页，共&amp;N页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P36"/>
  <sheetViews>
    <sheetView workbookViewId="0">
      <selection activeCell="B3" sqref="B3"/>
    </sheetView>
  </sheetViews>
  <sheetFormatPr defaultColWidth="8.88333333333333" defaultRowHeight="13.5"/>
  <sheetData>
    <row r="2" spans="1:1">
      <c r="A2" t="s">
        <v>3261</v>
      </c>
    </row>
    <row r="3" spans="1:2">
      <c r="A3" t="s">
        <v>3262</v>
      </c>
      <c r="B3" t="s">
        <v>3263</v>
      </c>
    </row>
    <row r="4" spans="1:1">
      <c r="A4" t="s">
        <v>3264</v>
      </c>
    </row>
    <row r="5" spans="1:2">
      <c r="A5" t="s">
        <v>3265</v>
      </c>
      <c r="B5" t="s">
        <v>3263</v>
      </c>
    </row>
    <row r="6" spans="1:2">
      <c r="A6" t="s">
        <v>3266</v>
      </c>
      <c r="B6" t="s">
        <v>3263</v>
      </c>
    </row>
    <row r="7" spans="1:2">
      <c r="A7" t="s">
        <v>3267</v>
      </c>
      <c r="B7" t="s">
        <v>3263</v>
      </c>
    </row>
    <row r="8" spans="1:2">
      <c r="A8" t="s">
        <v>3268</v>
      </c>
      <c r="B8" t="s">
        <v>3263</v>
      </c>
    </row>
    <row r="13" spans="13:16">
      <c r="M13" t="s">
        <v>3269</v>
      </c>
      <c r="O13" t="s">
        <v>1728</v>
      </c>
      <c r="P13" t="str">
        <f>M13&amp;O13</f>
        <v>会泽县草莓种苗繁育配套设施项目、</v>
      </c>
    </row>
    <row r="14" spans="13:16">
      <c r="M14" t="s">
        <v>3270</v>
      </c>
      <c r="O14" t="s">
        <v>1728</v>
      </c>
      <c r="P14" t="str">
        <f t="shared" ref="P14:P34" si="0">M14&amp;O14</f>
        <v>云南省会泽县国家区域性马铃薯良种繁育基地建设项目（地方配套）、</v>
      </c>
    </row>
    <row r="15" spans="13:16">
      <c r="M15" t="s">
        <v>3271</v>
      </c>
      <c r="O15" t="s">
        <v>1728</v>
      </c>
      <c r="P15" t="str">
        <f t="shared" si="0"/>
        <v>会泽县肉牛精深加工建设项目、</v>
      </c>
    </row>
    <row r="16" spans="13:16">
      <c r="M16" t="s">
        <v>3272</v>
      </c>
      <c r="O16" t="s">
        <v>1728</v>
      </c>
      <c r="P16" t="str">
        <f t="shared" si="0"/>
        <v>矿山镇高原特色农业产业示范基地配套基础设施建设项目、</v>
      </c>
    </row>
    <row r="17" spans="13:16">
      <c r="M17" t="s">
        <v>3273</v>
      </c>
      <c r="O17" t="s">
        <v>1728</v>
      </c>
      <c r="P17" t="str">
        <f t="shared" si="0"/>
        <v>会泽县2024年联农带农经营主体奖补项目、</v>
      </c>
    </row>
    <row r="18" spans="13:16">
      <c r="M18" t="s">
        <v>3274</v>
      </c>
      <c r="O18" t="s">
        <v>1728</v>
      </c>
      <c r="P18" t="str">
        <f t="shared" si="0"/>
        <v>会泽县2024年绿色食品牌奖励、</v>
      </c>
    </row>
    <row r="19" spans="13:16">
      <c r="M19" t="s">
        <v>3275</v>
      </c>
      <c r="O19" t="s">
        <v>1728</v>
      </c>
      <c r="P19" t="str">
        <f t="shared" si="0"/>
        <v>会泽县2024年肉牛交易及屠宰奖补项目、</v>
      </c>
    </row>
    <row r="20" spans="13:16">
      <c r="M20" t="s">
        <v>3276</v>
      </c>
      <c r="O20" t="s">
        <v>1728</v>
      </c>
      <c r="P20" t="str">
        <f t="shared" si="0"/>
        <v>会泽县易地帮扶厂区厂房屋顶光伏建设项目、</v>
      </c>
    </row>
    <row r="21" spans="13:16">
      <c r="M21" t="s">
        <v>3277</v>
      </c>
      <c r="O21" t="s">
        <v>1728</v>
      </c>
      <c r="P21" t="str">
        <f t="shared" si="0"/>
        <v>会泽县易地帮扶工厂厂房改扩建及生产设施建设项目、</v>
      </c>
    </row>
    <row r="22" spans="2:16">
      <c r="B22" t="s">
        <v>3278</v>
      </c>
      <c r="M22" t="s">
        <v>3279</v>
      </c>
      <c r="O22" t="s">
        <v>1728</v>
      </c>
      <c r="P22" t="str">
        <f t="shared" si="0"/>
        <v>会泽县燕麦加工厂建设项目（一期）、</v>
      </c>
    </row>
    <row r="23" spans="2:16">
      <c r="B23" t="s">
        <v>3280</v>
      </c>
      <c r="M23" t="s">
        <v>3281</v>
      </c>
      <c r="O23" t="s">
        <v>1728</v>
      </c>
      <c r="P23" t="str">
        <f t="shared" si="0"/>
        <v>会泽县农特产品宣传推广营销平台建设、</v>
      </c>
    </row>
    <row r="24" spans="13:16">
      <c r="M24" t="s">
        <v>3282</v>
      </c>
      <c r="O24" t="s">
        <v>1728</v>
      </c>
      <c r="P24" t="str">
        <f t="shared" si="0"/>
        <v>会泽县畜产品精深加工建设项目、</v>
      </c>
    </row>
    <row r="25" spans="13:16">
      <c r="M25" t="s">
        <v>3283</v>
      </c>
      <c r="O25" t="s">
        <v>1728</v>
      </c>
      <c r="P25" t="str">
        <f t="shared" si="0"/>
        <v>大桥乡玉米单产提升产业配套灌溉基础设施建设项目、</v>
      </c>
    </row>
    <row r="26" spans="13:16">
      <c r="M26" t="s">
        <v>3284</v>
      </c>
      <c r="O26" t="s">
        <v>1728</v>
      </c>
      <c r="P26" t="str">
        <f t="shared" si="0"/>
        <v>娜姑镇白雾村农特产品配套设施建设项目、</v>
      </c>
    </row>
    <row r="27" spans="13:16">
      <c r="M27" t="s">
        <v>3285</v>
      </c>
      <c r="O27" t="s">
        <v>1728</v>
      </c>
      <c r="P27" t="str">
        <f t="shared" si="0"/>
        <v>会泽县农产品生产加工基地建设项目、</v>
      </c>
    </row>
    <row r="28" spans="13:16">
      <c r="M28" t="s">
        <v>3286</v>
      </c>
      <c r="O28" t="s">
        <v>1728</v>
      </c>
      <c r="P28" t="str">
        <f t="shared" si="0"/>
        <v>上村乡马龙村产业基地水利配套建设项目、</v>
      </c>
    </row>
    <row r="29" spans="13:16">
      <c r="M29" t="s">
        <v>3287</v>
      </c>
      <c r="O29" t="s">
        <v>1728</v>
      </c>
      <c r="P29" t="str">
        <f t="shared" si="0"/>
        <v>驾车乡芹菜村练三坡小组产业配套水利设施建设项目、</v>
      </c>
    </row>
    <row r="30" spans="13:16">
      <c r="M30" t="s">
        <v>3288</v>
      </c>
      <c r="O30" t="s">
        <v>1728</v>
      </c>
      <c r="P30" t="str">
        <f t="shared" si="0"/>
        <v>娜姑镇大闸村农业产业基地配套建设项目、</v>
      </c>
    </row>
    <row r="31" spans="13:16">
      <c r="M31" t="s">
        <v>3289</v>
      </c>
      <c r="O31" t="s">
        <v>1728</v>
      </c>
      <c r="P31" t="str">
        <f t="shared" si="0"/>
        <v>娜姑镇农产品烘烤项目、</v>
      </c>
    </row>
    <row r="32" spans="13:16">
      <c r="M32" t="s">
        <v>3290</v>
      </c>
      <c r="O32" t="s">
        <v>1728</v>
      </c>
      <c r="P32" t="str">
        <f t="shared" si="0"/>
        <v>田坝乡田坝村农产品交易市场建设项目、</v>
      </c>
    </row>
    <row r="33" spans="13:16">
      <c r="M33" t="s">
        <v>3291</v>
      </c>
      <c r="O33" t="s">
        <v>1728</v>
      </c>
      <c r="P33" t="str">
        <f t="shared" si="0"/>
        <v>纸厂乡分布式屋顶光伏提水项目、</v>
      </c>
    </row>
    <row r="34" spans="13:16">
      <c r="M34" t="s">
        <v>3292</v>
      </c>
      <c r="O34" t="s">
        <v>1728</v>
      </c>
      <c r="P34" t="str">
        <f t="shared" si="0"/>
        <v>会泽县2024年第二批农村生活污水治理项目、</v>
      </c>
    </row>
    <row r="35" spans="16:16">
      <c r="P35" t="str">
        <f>P13&amp;P14&amp;P15&amp;P16&amp;P17&amp;P18&amp;P19&amp;P20&amp;P21&amp;P22&amp;P23&amp;P24&amp;P25&amp;P26&amp;P27&amp;P28&amp;P29&amp;P30&amp;P31&amp;P32&amp;P33&amp;P34</f>
        <v>会泽县草莓种苗繁育配套设施项目、云南省会泽县国家区域性马铃薯良种繁育基地建设项目（地方配套）、会泽县肉牛精深加工建设项目、矿山镇高原特色农业产业示范基地配套基础设施建设项目、会泽县2024年联农带农经营主体奖补项目、会泽县2024年绿色食品牌奖励、会泽县2024年肉牛交易及屠宰奖补项目、会泽县易地帮扶厂区厂房屋顶光伏建设项目、会泽县易地帮扶工厂厂房改扩建及生产设施建设项目、会泽县燕麦加工厂建设项目（一期）、会泽县农特产品宣传推广营销平台建设、会泽县畜产品精深加工建设项目、大桥乡玉米单产提升产业配套灌溉基础设施建设项目、娜姑镇白雾村农特产品配套设施建设项目、会泽县农产品生产加工基地建设项目、上村乡马龙村产业基地水利配套建设项目、驾车乡芹菜村练三坡小组产业配套水利设施建设项目、娜姑镇大闸村农业产业基地配套建设项目、娜姑镇农产品烘烤项目、田坝乡田坝村农产品交易市场建设项目、纸厂乡分布式屋顶光伏提水项目、会泽县2024年第二批农村生活污水治理项目、</v>
      </c>
    </row>
    <row r="36" spans="16:16">
      <c r="P36" t="s">
        <v>3293</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5</vt:i4>
      </vt:variant>
    </vt:vector>
  </HeadingPairs>
  <TitlesOfParts>
    <vt:vector size="5" baseType="lpstr">
      <vt:lpstr>2025年项目库（总表）</vt:lpstr>
      <vt:lpstr>2025年项目库（附件1新增）</vt:lpstr>
      <vt:lpstr>2025年项目库（附件2调减出库）</vt:lpstr>
      <vt:lpstr>2025年项目库（附件3项目库）</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kylin</dc:creator>
  <cp:lastModifiedBy>☺</cp:lastModifiedBy>
  <dcterms:created xsi:type="dcterms:W3CDTF">2023-09-14T01:16:41Z</dcterms:created>
  <dcterms:modified xsi:type="dcterms:W3CDTF">2025-10-21T03:30:10Z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0152B48D8DAF4F2396B4BD0305B0A3AE_13</vt:lpwstr>
  </property>
</Properties>
</file>